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55" windowWidth="15945" windowHeight="9885" activeTab="0"/>
  </bookViews>
  <sheets>
    <sheet name="Tabelle1" sheetId="1" r:id="rId1"/>
  </sheets>
  <definedNames>
    <definedName name="_xlnm.Print_Area" localSheetId="0">'Tabelle1'!$A$1:$G$187</definedName>
    <definedName name="_xlnm.Print_Titles" localSheetId="0">'Tabelle1'!$1:$8</definedName>
  </definedNames>
  <calcPr fullCalcOnLoad="1"/>
</workbook>
</file>

<file path=xl/sharedStrings.xml><?xml version="1.0" encoding="utf-8"?>
<sst xmlns="http://schemas.openxmlformats.org/spreadsheetml/2006/main" count="527" uniqueCount="180">
  <si>
    <t>Mint</t>
  </si>
  <si>
    <t>GAC-1</t>
  </si>
  <si>
    <t>GAC-2/foil</t>
  </si>
  <si>
    <t>GAC-2/1</t>
  </si>
  <si>
    <t>GAC-2</t>
  </si>
  <si>
    <t>GAC-2 V1</t>
  </si>
  <si>
    <t>GAC-2 mini AES</t>
  </si>
  <si>
    <t>GAC-4/1 mini</t>
  </si>
  <si>
    <t xml:space="preserve">GAC-4/1  </t>
  </si>
  <si>
    <t>GAC-2pair flat</t>
  </si>
  <si>
    <t>GAC-2pair round</t>
  </si>
  <si>
    <t>GAC-4pair</t>
  </si>
  <si>
    <t>GAC-8pair</t>
  </si>
  <si>
    <t>GAC-16pair</t>
  </si>
  <si>
    <t>GAC-24pair</t>
  </si>
  <si>
    <t>GAC-7 Tube</t>
  </si>
  <si>
    <t>GAC-1 S/PDIF-Pro</t>
  </si>
  <si>
    <t>03450</t>
  </si>
  <si>
    <t>GAC-4pair mini AES</t>
  </si>
  <si>
    <t>GAC-8pair mini AES</t>
  </si>
  <si>
    <t>GAC-12pair mini AES</t>
  </si>
  <si>
    <t>GAC-8pair foil AES</t>
  </si>
  <si>
    <t>GAC-12pair foil AES</t>
  </si>
  <si>
    <t>GAC-4pair foil AES</t>
  </si>
  <si>
    <t>GAC-32pair</t>
  </si>
  <si>
    <t xml:space="preserve">GVC-1 RG59B/U </t>
  </si>
  <si>
    <t>02980</t>
  </si>
  <si>
    <t>01061</t>
  </si>
  <si>
    <t>GAC-1ultra pro</t>
  </si>
  <si>
    <t>GVC-1 SDI/CE FRNC</t>
  </si>
  <si>
    <t>GVC-1 06 PVC</t>
  </si>
  <si>
    <t>GAC-2 CE mini AES FRNC</t>
  </si>
  <si>
    <t>GAC-3 ( 5.8mm )</t>
  </si>
  <si>
    <t>GAC-3 (Neumann Cable)</t>
  </si>
  <si>
    <t>GAC-1pair twin</t>
  </si>
  <si>
    <t>GAC-8pair- FRNC AES</t>
  </si>
  <si>
    <t>GAC-12pair-FRNC AES</t>
  </si>
  <si>
    <t xml:space="preserve">GAC-2pair foil AES </t>
  </si>
  <si>
    <t>GAC-2 AES</t>
  </si>
  <si>
    <t>GAC-2/foil AES</t>
  </si>
  <si>
    <t>GAC-2 1000m spool</t>
  </si>
  <si>
    <t>GAC-2  300m spool</t>
  </si>
  <si>
    <t>GAC-2111 (EMT Cable)</t>
  </si>
  <si>
    <t>GAC-2/foil CE FRNC</t>
  </si>
  <si>
    <t>GAC 2/1 CE FRNC</t>
  </si>
  <si>
    <t xml:space="preserve">GAC-2 PUR </t>
  </si>
  <si>
    <t>01060</t>
  </si>
  <si>
    <t xml:space="preserve">GVC-1 SDI 6,0mm </t>
  </si>
  <si>
    <t xml:space="preserve"> </t>
  </si>
  <si>
    <t xml:space="preserve">GAC-2/foil CE FRNC-800m </t>
  </si>
  <si>
    <t xml:space="preserve">GAC-2/1 CE FRNC -800m </t>
  </si>
  <si>
    <t xml:space="preserve">GAC-4/1 CE mini FRNC </t>
  </si>
  <si>
    <r>
      <t>GAC-4/1  FRNC</t>
    </r>
    <r>
      <rPr>
        <b/>
        <sz val="12"/>
        <color indexed="10"/>
        <rFont val="Arial"/>
        <family val="2"/>
      </rPr>
      <t xml:space="preserve"> </t>
    </r>
  </si>
  <si>
    <t xml:space="preserve">GAC-4/1 Ultra pro </t>
  </si>
  <si>
    <t xml:space="preserve">GAC-2 Ultra Pro </t>
  </si>
  <si>
    <t xml:space="preserve">GAC-2 AES Ultra Pro </t>
  </si>
  <si>
    <r>
      <t>GAC-2pair foil FRNC (flat)</t>
    </r>
    <r>
      <rPr>
        <b/>
        <sz val="12"/>
        <color indexed="10"/>
        <rFont val="Arial"/>
        <family val="2"/>
      </rPr>
      <t xml:space="preserve"> </t>
    </r>
  </si>
  <si>
    <t xml:space="preserve">CAT 5 PUR AWG 26/19 </t>
  </si>
  <si>
    <t xml:space="preserve">GAC-2 mini FRNC </t>
  </si>
  <si>
    <t>Black</t>
  </si>
  <si>
    <t>Red</t>
  </si>
  <si>
    <t>Grey</t>
  </si>
  <si>
    <t>Blue</t>
  </si>
  <si>
    <t>UltraBlue</t>
  </si>
  <si>
    <t>DarkGrey</t>
  </si>
  <si>
    <t>DarkBlue</t>
  </si>
  <si>
    <t>Yellow</t>
  </si>
  <si>
    <t>Purple</t>
  </si>
  <si>
    <t>Green</t>
  </si>
  <si>
    <t>Light Grey</t>
  </si>
  <si>
    <t>Order Nr.</t>
  </si>
  <si>
    <t>Colour</t>
  </si>
  <si>
    <r>
      <t>DGS-2</t>
    </r>
    <r>
      <rPr>
        <b/>
        <sz val="12"/>
        <color indexed="10"/>
        <rFont val="Arial"/>
        <family val="2"/>
      </rPr>
      <t xml:space="preserve"> #/*</t>
    </r>
  </si>
  <si>
    <r>
      <t xml:space="preserve">DGS-2 </t>
    </r>
    <r>
      <rPr>
        <b/>
        <sz val="12"/>
        <color indexed="10"/>
        <rFont val="Arial"/>
        <family val="2"/>
      </rPr>
      <t>#/*</t>
    </r>
  </si>
  <si>
    <r>
      <t>DGS-1</t>
    </r>
    <r>
      <rPr>
        <b/>
        <sz val="12"/>
        <color indexed="10"/>
        <rFont val="Arial"/>
        <family val="2"/>
      </rPr>
      <t xml:space="preserve"> #/*</t>
    </r>
  </si>
  <si>
    <r>
      <t xml:space="preserve">DGS-1 </t>
    </r>
    <r>
      <rPr>
        <b/>
        <sz val="12"/>
        <color indexed="10"/>
        <rFont val="Arial"/>
        <family val="2"/>
      </rPr>
      <t>#/*</t>
    </r>
  </si>
  <si>
    <t>#/* DGS-Range subject to prior sale, Once stock on hand is sold out, minimum order will be 10'000m /Type</t>
  </si>
  <si>
    <r>
      <t xml:space="preserve">DGS-2/1 </t>
    </r>
    <r>
      <rPr>
        <b/>
        <sz val="12"/>
        <color indexed="10"/>
        <rFont val="Arial"/>
        <family val="2"/>
      </rPr>
      <t>#/*</t>
    </r>
  </si>
  <si>
    <r>
      <t xml:space="preserve">DGS-4/1 </t>
    </r>
    <r>
      <rPr>
        <b/>
        <sz val="12"/>
        <color indexed="10"/>
        <rFont val="Arial"/>
        <family val="2"/>
      </rPr>
      <t>#/*</t>
    </r>
  </si>
  <si>
    <r>
      <t>DGS-48pair</t>
    </r>
    <r>
      <rPr>
        <b/>
        <sz val="12"/>
        <color indexed="10"/>
        <rFont val="Arial"/>
        <family val="2"/>
      </rPr>
      <t xml:space="preserve"> #/*</t>
    </r>
  </si>
  <si>
    <r>
      <t>DGS-6pair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#/*</t>
    </r>
  </si>
  <si>
    <t>Video Cables</t>
  </si>
  <si>
    <t>Unbalanced Analog Single Channel</t>
  </si>
  <si>
    <t>Unbalanced Digital 75 Ohm S/Pdif/Coax</t>
  </si>
  <si>
    <t>Balanced 2 Conductor Installation Foil Shielded</t>
  </si>
  <si>
    <t>Balanced 2 Conductor Installation Double Shielded</t>
  </si>
  <si>
    <t>Balanced 2 Conductor Double Shielded</t>
  </si>
  <si>
    <t>Balanced 2 Conductor Hi-End Conductor Shielded</t>
  </si>
  <si>
    <t>Balanced Flexible Digital AES 110 Ohm</t>
  </si>
  <si>
    <t>Balanced Foil Shielded Digital DMX 110 Ohm</t>
  </si>
  <si>
    <t>Balanced Flexible Digital AES 110 Ohm Conductor Shielded</t>
  </si>
  <si>
    <r>
      <t>DMX / Power Hybrid Cables 1x DMX 2x1.5mm</t>
    </r>
    <r>
      <rPr>
        <b/>
        <vertAlign val="superscript"/>
        <sz val="11"/>
        <rFont val="Arial"/>
        <family val="2"/>
      </rPr>
      <t>2</t>
    </r>
  </si>
  <si>
    <t>Balanced 3-Conductor (Neumann)</t>
  </si>
  <si>
    <t>Balanced Starquad Installation</t>
  </si>
  <si>
    <t xml:space="preserve">Balanced Staquad High Flex </t>
  </si>
  <si>
    <t>Balanced Staquad Hi-End Conductor Shielded</t>
  </si>
  <si>
    <r>
      <t>Hybrid Mains Power &amp; Analog (Starquad &amp; 3x0.75mm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</si>
  <si>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Stereo Balanced 2 Conductor</t>
  </si>
  <si>
    <t>Unbalanced Analaog Stereo</t>
  </si>
  <si>
    <t>Balanced Analaog Stereo</t>
  </si>
  <si>
    <t>Flexible Multipair Double Shielded (Snake)</t>
  </si>
  <si>
    <t>Foil Shielded Economical Analog Mulitpair (Snake)</t>
  </si>
  <si>
    <t>Foil Shielded Digital 110 Ohm AES Multipair</t>
  </si>
  <si>
    <t>Flexible Digital 110 Ohm AES Multipair Double Shielded</t>
  </si>
  <si>
    <t>Starquad Multipair</t>
  </si>
  <si>
    <t>Tube Microphone Cable (7 Conductor)</t>
  </si>
  <si>
    <t>Flexible Multipair Single Shielded Compact (Snake)</t>
  </si>
  <si>
    <t>Balanced 2 Conductor Single Shielded Economical</t>
  </si>
  <si>
    <r>
      <t>PVC SPK Speakercables 2x2.50mm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To 8x 2.50mm</t>
    </r>
    <r>
      <rPr>
        <b/>
        <vertAlign val="superscript"/>
        <sz val="11"/>
        <rFont val="Arial"/>
        <family val="2"/>
      </rPr>
      <t>2</t>
    </r>
  </si>
  <si>
    <r>
      <t>Coax Speaker Cable 2x 2.5mm</t>
    </r>
    <r>
      <rPr>
        <b/>
        <vertAlign val="super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Hi-End</t>
    </r>
  </si>
  <si>
    <r>
      <t>FRNC SPK Speakercables 2x1.00mm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To 4x 4.00mm</t>
    </r>
    <r>
      <rPr>
        <b/>
        <vertAlign val="superscript"/>
        <sz val="11"/>
        <rFont val="Arial"/>
        <family val="2"/>
      </rPr>
      <t>2</t>
    </r>
  </si>
  <si>
    <t>CAT5e 4x2xAWG 26/19 Datacable With PUR Jacket</t>
  </si>
  <si>
    <r>
      <t>GPC Shielded Main Power Cables FRNC To 240VAC 3x2.50mm</t>
    </r>
    <r>
      <rPr>
        <b/>
        <vertAlign val="superscript"/>
        <sz val="11"/>
        <rFont val="Arial"/>
        <family val="2"/>
      </rPr>
      <t>2</t>
    </r>
  </si>
  <si>
    <t>GAC-2/CE Foil AES FRNC</t>
  </si>
  <si>
    <t>200 m</t>
  </si>
  <si>
    <t>Balanced Foil Shielded Digital AES 110 Ohm</t>
  </si>
  <si>
    <t>Pink</t>
  </si>
  <si>
    <t>Brown</t>
  </si>
  <si>
    <t xml:space="preserve">GAC-4pair/foil </t>
  </si>
  <si>
    <t xml:space="preserve">GAC-8pair/foil  </t>
  </si>
  <si>
    <r>
      <t>DGS-8pair</t>
    </r>
    <r>
      <rPr>
        <b/>
        <sz val="12"/>
        <color indexed="10"/>
        <rFont val="Arial"/>
        <family val="2"/>
      </rPr>
      <t xml:space="preserve"> #/*</t>
    </r>
  </si>
  <si>
    <t>MarineBlue</t>
  </si>
  <si>
    <t>03451</t>
  </si>
  <si>
    <t>GVC-1 06 PVC FRNC</t>
  </si>
  <si>
    <t>GAC-1x DMX</t>
  </si>
  <si>
    <t xml:space="preserve">GAC-3 ( 5.8mm ) </t>
  </si>
  <si>
    <t>GAC-4/1 Road</t>
  </si>
  <si>
    <t>GHC-4/1 Headset Cable</t>
  </si>
  <si>
    <t>Headset Cable</t>
  </si>
  <si>
    <t>Marineblue</t>
  </si>
  <si>
    <t>100 m</t>
  </si>
  <si>
    <t>SPK 2x1.0mm²</t>
  </si>
  <si>
    <t xml:space="preserve">SPK 2x2.5mm² </t>
  </si>
  <si>
    <t>SPK 2x4.0mm²</t>
  </si>
  <si>
    <t xml:space="preserve">SPK 4x2.5mm² </t>
  </si>
  <si>
    <t>SPK 6x4.00mm²</t>
  </si>
  <si>
    <t>SPK 8x2.5mm²</t>
  </si>
  <si>
    <t xml:space="preserve">GAC-SPK 2x2.5mm² </t>
  </si>
  <si>
    <t xml:space="preserve">FRNC SPK 2x1.00mm² </t>
  </si>
  <si>
    <t xml:space="preserve">FRNC SPK 2x1.50mm² </t>
  </si>
  <si>
    <t xml:space="preserve">FRNC SPK 2x2.50mm² </t>
  </si>
  <si>
    <t xml:space="preserve">FRNC SPK 2x4.00mm² </t>
  </si>
  <si>
    <t xml:space="preserve">FRNC SPK 2x6.00mm² </t>
  </si>
  <si>
    <r>
      <t>FRNC SPK 4x2.50mm²</t>
    </r>
    <r>
      <rPr>
        <b/>
        <sz val="12"/>
        <color indexed="10"/>
        <rFont val="Arial"/>
        <family val="2"/>
      </rPr>
      <t xml:space="preserve"> </t>
    </r>
  </si>
  <si>
    <t>FRNC SPK 4x4.00mm²</t>
  </si>
  <si>
    <t xml:space="preserve">GPC 3x1.50mm² </t>
  </si>
  <si>
    <t xml:space="preserve">GPC 3x2.50mm² </t>
  </si>
  <si>
    <t xml:space="preserve">GPC 3x5.5mm² </t>
  </si>
  <si>
    <t xml:space="preserve">GPC 3x1.5mm² </t>
  </si>
  <si>
    <t xml:space="preserve">GPC 3x2.5mm² </t>
  </si>
  <si>
    <r>
      <t>2x DMX &amp; 2x1,0mm² 230VAC FRNC</t>
    </r>
    <r>
      <rPr>
        <b/>
        <sz val="12"/>
        <color indexed="10"/>
        <rFont val="Arial"/>
        <family val="2"/>
      </rPr>
      <t xml:space="preserve"> </t>
    </r>
  </si>
  <si>
    <t>Hybrid GAC4/1&amp;3x0.75mm²</t>
  </si>
  <si>
    <t xml:space="preserve">Hybrid 4/1 &amp; 3x1.50mm² </t>
  </si>
  <si>
    <t>100m</t>
  </si>
  <si>
    <t>White</t>
  </si>
  <si>
    <t xml:space="preserve">GPC Duplex shield FRNC stranded conductor 3x1.5mm² </t>
  </si>
  <si>
    <t xml:space="preserve">GPC Duplex shield FRNC solid conductor 3x1.5mm² </t>
  </si>
  <si>
    <t xml:space="preserve">SPK 2x1.50mm² </t>
  </si>
  <si>
    <t>300 m</t>
  </si>
  <si>
    <t>1x DMX &amp; 2x1,5mm² 230VAC FRNC</t>
  </si>
  <si>
    <t>March 2020/JA/ USD</t>
  </si>
  <si>
    <t>Terms: 
Prices are in US Dollar (USD), ex works Dietikon (Switzerland). 
Sold per piece. Payment terms as arranged E.O.&amp;E. 
Subject to change without prior notice. March 2020</t>
  </si>
  <si>
    <t>06.03.2020/JA/HP</t>
  </si>
  <si>
    <t>Spool Length</t>
  </si>
  <si>
    <t>Retail Price in USD 
per Spool 
No VAT</t>
  </si>
  <si>
    <t>Gotham Cable USD Retail Pricelist March 2020</t>
  </si>
  <si>
    <t>GAC-2 mini</t>
  </si>
  <si>
    <r>
      <t>GAC-2/CE Foil AES FRNC</t>
    </r>
    <r>
      <rPr>
        <b/>
        <sz val="12"/>
        <color indexed="10"/>
        <rFont val="Arial"/>
        <family val="2"/>
      </rPr>
      <t xml:space="preserve"> </t>
    </r>
  </si>
  <si>
    <t>GAC-2a eco</t>
  </si>
  <si>
    <r>
      <t>GAC-2pair- CE/AES</t>
    </r>
    <r>
      <rPr>
        <b/>
        <sz val="12"/>
        <color indexed="10"/>
        <rFont val="Arial"/>
        <family val="2"/>
      </rPr>
      <t xml:space="preserve"> </t>
    </r>
  </si>
  <si>
    <t xml:space="preserve">GAC-4pair quad </t>
  </si>
  <si>
    <t>GAC-8pair quad</t>
  </si>
  <si>
    <t>GAC-16pair quad</t>
  </si>
  <si>
    <r>
      <t>DGS-4pair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#/* </t>
    </r>
  </si>
  <si>
    <r>
      <t xml:space="preserve">DGS-16pair </t>
    </r>
    <r>
      <rPr>
        <b/>
        <sz val="12"/>
        <color indexed="10"/>
        <rFont val="Arial"/>
        <family val="2"/>
      </rPr>
      <t xml:space="preserve">#/* </t>
    </r>
  </si>
  <si>
    <r>
      <t xml:space="preserve">DGS-24pair </t>
    </r>
    <r>
      <rPr>
        <b/>
        <sz val="12"/>
        <color indexed="10"/>
        <rFont val="Arial"/>
        <family val="2"/>
      </rPr>
      <t>#/*</t>
    </r>
  </si>
  <si>
    <t xml:space="preserve">GAC-2/1 mini eco </t>
  </si>
  <si>
    <t xml:space="preserve">GAC-4/1 v1 Starquad FRNC </t>
  </si>
  <si>
    <t>Retail Price in USD 
per Meter 
No VAT</t>
  </si>
  <si>
    <t>Retail Price in USD 
per Foot 
No VAT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</si>
</sst>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00"/>
    <numFmt numFmtId="185" formatCode="_-* #,##0.00\ [$€]_-;\-* #,##0.00\ [$€]_-;_-* &quot;-&quot;??\ [$€]_-;_-@_-"/>
    <numFmt numFmtId="186" formatCode="_-* #,##0.00\ _D_M_-;\-* #,##0.00\ _D_M_-;_-* &quot;-&quot;??\ _D_M_-;_-@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0.0"/>
    <numFmt numFmtId="192" formatCode="[$-807]dddd\,\ d\.\ mmmm\ yyyy"/>
    <numFmt numFmtId="193" formatCode="#,##0.000"/>
    <numFmt numFmtId="194" formatCode="0.0000"/>
    <numFmt numFmtId="195" formatCode="0\ &quot;m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60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39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9" fillId="4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9" fillId="4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9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41" fillId="44" borderId="3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46" borderId="3" applyNumberFormat="0" applyAlignment="0" applyProtection="0"/>
    <xf numFmtId="0" fontId="17" fillId="13" borderId="4" applyNumberFormat="0" applyAlignment="0" applyProtection="0"/>
    <xf numFmtId="0" fontId="17" fillId="13" borderId="4" applyNumberFormat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50" borderId="7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0" fontId="0" fillId="51" borderId="8" applyNumberFormat="0" applyFont="0" applyAlignment="0" applyProtection="0"/>
    <xf numFmtId="9" fontId="0" fillId="0" borderId="0" applyFont="0" applyFill="0" applyBorder="0" applyAlignment="0" applyProtection="0"/>
    <xf numFmtId="0" fontId="49" fillId="5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3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53" borderId="17" applyNumberFormat="0" applyAlignment="0" applyProtection="0"/>
    <xf numFmtId="0" fontId="29" fillId="54" borderId="18" applyNumberFormat="0" applyAlignment="0" applyProtection="0"/>
    <xf numFmtId="0" fontId="29" fillId="54" borderId="18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5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6" fillId="0" borderId="0" xfId="0" applyFont="1" applyAlignment="1">
      <alignment wrapText="1"/>
    </xf>
    <xf numFmtId="0" fontId="4" fillId="0" borderId="0" xfId="96" applyAlignment="1" applyProtection="1">
      <alignment/>
      <protection/>
    </xf>
    <xf numFmtId="0" fontId="57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12" fillId="0" borderId="0" xfId="136" applyFont="1" applyFill="1" applyBorder="1" applyAlignment="1">
      <alignment/>
      <protection/>
    </xf>
    <xf numFmtId="49" fontId="5" fillId="0" borderId="0" xfId="136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8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195" fontId="2" fillId="0" borderId="0" xfId="0" applyNumberFormat="1" applyFont="1" applyFill="1" applyBorder="1" applyAlignment="1">
      <alignment horizontal="right"/>
    </xf>
    <xf numFmtId="195" fontId="12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 horizontal="center"/>
    </xf>
    <xf numFmtId="195" fontId="8" fillId="0" borderId="0" xfId="0" applyNumberFormat="1" applyFont="1" applyFill="1" applyBorder="1" applyAlignment="1">
      <alignment horizontal="center" vertical="top" wrapText="1"/>
    </xf>
    <xf numFmtId="195" fontId="7" fillId="0" borderId="0" xfId="138" applyNumberFormat="1" applyFont="1" applyFill="1" applyBorder="1" applyAlignment="1">
      <alignment vertical="center" wrapText="1"/>
      <protection/>
    </xf>
    <xf numFmtId="195" fontId="6" fillId="0" borderId="0" xfId="0" applyNumberFormat="1" applyFont="1" applyAlignment="1">
      <alignment wrapText="1"/>
    </xf>
    <xf numFmtId="195" fontId="7" fillId="0" borderId="0" xfId="0" applyNumberFormat="1" applyFont="1" applyFill="1" applyAlignment="1">
      <alignment vertical="top" wrapText="1"/>
    </xf>
    <xf numFmtId="0" fontId="5" fillId="0" borderId="0" xfId="136" applyFont="1" applyFill="1" applyBorder="1">
      <alignment/>
      <protection/>
    </xf>
    <xf numFmtId="4" fontId="0" fillId="0" borderId="0" xfId="0" applyNumberFormat="1" applyFill="1" applyAlignment="1">
      <alignment/>
    </xf>
    <xf numFmtId="0" fontId="8" fillId="45" borderId="19" xfId="0" applyFont="1" applyFill="1" applyBorder="1" applyAlignment="1">
      <alignment vertical="center"/>
    </xf>
    <xf numFmtId="0" fontId="9" fillId="45" borderId="19" xfId="0" applyFont="1" applyFill="1" applyBorder="1" applyAlignment="1">
      <alignment vertical="center"/>
    </xf>
    <xf numFmtId="0" fontId="8" fillId="45" borderId="19" xfId="0" applyFont="1" applyFill="1" applyBorder="1" applyAlignment="1">
      <alignment horizontal="center" vertical="center"/>
    </xf>
    <xf numFmtId="195" fontId="8" fillId="45" borderId="19" xfId="0" applyNumberFormat="1" applyFont="1" applyFill="1" applyBorder="1" applyAlignment="1">
      <alignment horizontal="center" vertical="center" wrapText="1"/>
    </xf>
    <xf numFmtId="4" fontId="9" fillId="56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95" fontId="5" fillId="0" borderId="19" xfId="0" applyNumberFormat="1" applyFont="1" applyFill="1" applyBorder="1" applyAlignment="1">
      <alignment horizontal="center"/>
    </xf>
    <xf numFmtId="4" fontId="5" fillId="57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95" fontId="3" fillId="0" borderId="19" xfId="0" applyNumberFormat="1" applyFont="1" applyFill="1" applyBorder="1" applyAlignment="1">
      <alignment horizontal="center"/>
    </xf>
    <xf numFmtId="0" fontId="3" fillId="0" borderId="19" xfId="136" applyFont="1" applyFill="1" applyBorder="1" applyAlignment="1">
      <alignment horizontal="center" vertical="center" wrapText="1"/>
      <protection/>
    </xf>
    <xf numFmtId="0" fontId="5" fillId="0" borderId="19" xfId="136" applyFont="1" applyFill="1" applyBorder="1" applyAlignment="1">
      <alignment wrapText="1"/>
      <protection/>
    </xf>
    <xf numFmtId="0" fontId="3" fillId="0" borderId="19" xfId="136" applyFont="1" applyFill="1" applyBorder="1" applyAlignment="1">
      <alignment horizontal="center" vertical="center"/>
      <protection/>
    </xf>
    <xf numFmtId="195" fontId="3" fillId="0" borderId="19" xfId="136" applyNumberFormat="1" applyFont="1" applyFill="1" applyBorder="1" applyAlignment="1">
      <alignment horizontal="center" vertical="center"/>
      <protection/>
    </xf>
    <xf numFmtId="0" fontId="5" fillId="0" borderId="19" xfId="136" applyFont="1" applyFill="1" applyBorder="1" applyAlignment="1">
      <alignment horizontal="center"/>
      <protection/>
    </xf>
    <xf numFmtId="0" fontId="5" fillId="2" borderId="19" xfId="0" applyFont="1" applyFill="1" applyBorder="1" applyAlignment="1">
      <alignment horizontal="center"/>
    </xf>
    <xf numFmtId="0" fontId="3" fillId="0" borderId="19" xfId="136" applyFont="1" applyFill="1" applyBorder="1" applyAlignment="1">
      <alignment horizontal="center"/>
      <protection/>
    </xf>
    <xf numFmtId="0" fontId="5" fillId="0" borderId="19" xfId="136" applyFont="1" applyFill="1" applyBorder="1">
      <alignment/>
      <protection/>
    </xf>
    <xf numFmtId="195" fontId="3" fillId="0" borderId="19" xfId="136" applyNumberFormat="1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wrapText="1"/>
    </xf>
    <xf numFmtId="195" fontId="3" fillId="0" borderId="19" xfId="0" applyNumberFormat="1" applyFont="1" applyFill="1" applyBorder="1" applyAlignment="1">
      <alignment horizontal="center" vertical="center"/>
    </xf>
    <xf numFmtId="0" fontId="9" fillId="45" borderId="19" xfId="136" applyFont="1" applyFill="1" applyBorder="1" applyAlignment="1">
      <alignment vertical="center"/>
      <protection/>
    </xf>
    <xf numFmtId="4" fontId="5" fillId="57" borderId="19" xfId="0" applyNumberFormat="1" applyFont="1" applyFill="1" applyBorder="1" applyAlignment="1">
      <alignment horizontal="center"/>
    </xf>
    <xf numFmtId="0" fontId="9" fillId="45" borderId="19" xfId="136" applyFont="1" applyFill="1" applyBorder="1" applyAlignment="1">
      <alignment vertical="center" wrapText="1"/>
      <protection/>
    </xf>
    <xf numFmtId="4" fontId="5" fillId="57" borderId="19" xfId="136" applyNumberFormat="1" applyFont="1" applyFill="1" applyBorder="1" applyAlignment="1">
      <alignment horizontal="center" vertical="center"/>
      <protection/>
    </xf>
    <xf numFmtId="0" fontId="5" fillId="0" borderId="19" xfId="136" applyFont="1" applyFill="1" applyBorder="1" applyAlignment="1">
      <alignment horizontal="left" vertical="top"/>
      <protection/>
    </xf>
    <xf numFmtId="195" fontId="5" fillId="0" borderId="19" xfId="136" applyNumberFormat="1" applyFont="1" applyFill="1" applyBorder="1" applyAlignment="1">
      <alignment horizontal="center"/>
      <protection/>
    </xf>
    <xf numFmtId="0" fontId="5" fillId="0" borderId="19" xfId="136" applyFont="1" applyFill="1" applyBorder="1" applyAlignment="1">
      <alignment vertical="center" wrapText="1"/>
      <protection/>
    </xf>
    <xf numFmtId="195" fontId="3" fillId="0" borderId="19" xfId="136" applyNumberFormat="1" applyFont="1" applyFill="1" applyBorder="1" applyAlignment="1">
      <alignment horizontal="center" vertical="top" wrapText="1"/>
      <protection/>
    </xf>
    <xf numFmtId="4" fontId="5" fillId="57" borderId="19" xfId="136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horizontal="center" vertical="center" wrapText="1"/>
    </xf>
    <xf numFmtId="4" fontId="5" fillId="57" borderId="19" xfId="0" applyNumberFormat="1" applyFont="1" applyFill="1" applyBorder="1" applyAlignment="1">
      <alignment horizontal="center" vertical="center" wrapText="1"/>
    </xf>
    <xf numFmtId="4" fontId="5" fillId="57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5" fontId="3" fillId="0" borderId="19" xfId="136" applyNumberFormat="1" applyFont="1" applyFill="1" applyBorder="1" applyAlignment="1">
      <alignment horizontal="center" vertical="center" wrapText="1"/>
      <protection/>
    </xf>
    <xf numFmtId="0" fontId="5" fillId="0" borderId="19" xfId="136" applyFont="1" applyFill="1" applyBorder="1" applyAlignment="1">
      <alignment horizontal="center" vertical="center"/>
      <protection/>
    </xf>
    <xf numFmtId="4" fontId="5" fillId="57" borderId="19" xfId="0" applyNumberFormat="1" applyFont="1" applyFill="1" applyBorder="1" applyAlignment="1">
      <alignment horizontal="center" vertical="center"/>
    </xf>
    <xf numFmtId="4" fontId="5" fillId="58" borderId="0" xfId="136" applyNumberFormat="1" applyFont="1" applyFill="1" applyBorder="1" applyAlignment="1">
      <alignment horizontal="center" vertical="center"/>
      <protection/>
    </xf>
    <xf numFmtId="195" fontId="3" fillId="58" borderId="0" xfId="136" applyNumberFormat="1" applyFont="1" applyFill="1" applyBorder="1" applyAlignment="1">
      <alignment horizontal="center"/>
      <protection/>
    </xf>
    <xf numFmtId="0" fontId="3" fillId="58" borderId="0" xfId="136" applyFont="1" applyFill="1" applyBorder="1" applyAlignment="1">
      <alignment horizontal="center"/>
      <protection/>
    </xf>
    <xf numFmtId="4" fontId="5" fillId="57" borderId="1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4" fontId="9" fillId="56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/>
    </xf>
    <xf numFmtId="4" fontId="5" fillId="57" borderId="19" xfId="0" applyNumberFormat="1" applyFont="1" applyFill="1" applyBorder="1" applyAlignment="1">
      <alignment horizontal="center" vertical="center"/>
    </xf>
    <xf numFmtId="195" fontId="58" fillId="0" borderId="0" xfId="0" applyNumberFormat="1" applyFont="1" applyFill="1" applyBorder="1" applyAlignment="1">
      <alignment/>
    </xf>
    <xf numFmtId="0" fontId="3" fillId="0" borderId="0" xfId="138" applyFont="1" applyFill="1" applyBorder="1" applyAlignment="1">
      <alignment horizontal="left" vertical="center" wrapText="1"/>
      <protection/>
    </xf>
    <xf numFmtId="4" fontId="9" fillId="59" borderId="19" xfId="0" applyNumberFormat="1" applyFont="1" applyFill="1" applyBorder="1" applyAlignment="1">
      <alignment horizontal="center" vertical="center" wrapText="1"/>
    </xf>
    <xf numFmtId="4" fontId="9" fillId="59" borderId="20" xfId="0" applyNumberFormat="1" applyFont="1" applyFill="1" applyBorder="1" applyAlignment="1">
      <alignment horizontal="center" vertical="center" wrapText="1"/>
    </xf>
    <xf numFmtId="4" fontId="5" fillId="57" borderId="20" xfId="0" applyNumberFormat="1" applyFont="1" applyFill="1" applyBorder="1" applyAlignment="1">
      <alignment horizontal="center" vertical="center"/>
    </xf>
    <xf numFmtId="4" fontId="5" fillId="57" borderId="20" xfId="0" applyNumberFormat="1" applyFont="1" applyFill="1" applyBorder="1" applyAlignment="1">
      <alignment horizontal="center"/>
    </xf>
    <xf numFmtId="4" fontId="5" fillId="57" borderId="20" xfId="136" applyNumberFormat="1" applyFont="1" applyFill="1" applyBorder="1" applyAlignment="1">
      <alignment horizontal="center" vertical="center"/>
      <protection/>
    </xf>
    <xf numFmtId="4" fontId="5" fillId="57" borderId="20" xfId="0" applyNumberFormat="1" applyFont="1" applyFill="1" applyBorder="1" applyAlignment="1">
      <alignment horizontal="center" vertical="center" wrapText="1"/>
    </xf>
    <xf numFmtId="4" fontId="5" fillId="57" borderId="20" xfId="136" applyNumberFormat="1" applyFont="1" applyFill="1" applyBorder="1" applyAlignment="1">
      <alignment horizontal="center" vertical="center" wrapText="1"/>
      <protection/>
    </xf>
    <xf numFmtId="4" fontId="9" fillId="59" borderId="19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9" fillId="0" borderId="0" xfId="0" applyNumberFormat="1" applyFont="1" applyFill="1" applyBorder="1" applyAlignment="1">
      <alignment horizontal="center"/>
    </xf>
  </cellXfs>
  <cellStyles count="1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3" xfId="53"/>
    <cellStyle name="Akzent2" xfId="54"/>
    <cellStyle name="Akzent2 2" xfId="55"/>
    <cellStyle name="Akzent2 3" xfId="56"/>
    <cellStyle name="Akzent3" xfId="57"/>
    <cellStyle name="Akzent3 2" xfId="58"/>
    <cellStyle name="Akzent3 3" xfId="59"/>
    <cellStyle name="Akzent4" xfId="60"/>
    <cellStyle name="Akzent4 2" xfId="61"/>
    <cellStyle name="Akzent4 3" xfId="62"/>
    <cellStyle name="Akzent5" xfId="63"/>
    <cellStyle name="Akzent5 2" xfId="64"/>
    <cellStyle name="Akzent5 3" xfId="65"/>
    <cellStyle name="Akzent6" xfId="66"/>
    <cellStyle name="Akzent6 2" xfId="67"/>
    <cellStyle name="Akzent6 3" xfId="68"/>
    <cellStyle name="Ausgabe" xfId="69"/>
    <cellStyle name="Ausgabe 2" xfId="70"/>
    <cellStyle name="Ausgabe 3" xfId="71"/>
    <cellStyle name="Berechnung" xfId="72"/>
    <cellStyle name="Berechnung 2" xfId="73"/>
    <cellStyle name="Berechnung 3" xfId="74"/>
    <cellStyle name="Followed Hyperlink" xfId="75"/>
    <cellStyle name="Comma [0]" xfId="76"/>
    <cellStyle name="Eingabe" xfId="77"/>
    <cellStyle name="Eingabe 2" xfId="78"/>
    <cellStyle name="Eingabe 3" xfId="79"/>
    <cellStyle name="Ergebnis" xfId="80"/>
    <cellStyle name="Ergebnis 2" xfId="81"/>
    <cellStyle name="Ergebnis 3" xfId="82"/>
    <cellStyle name="Erklärender Text" xfId="83"/>
    <cellStyle name="Erklärender Text 2" xfId="84"/>
    <cellStyle name="Erklärender Text 3" xfId="85"/>
    <cellStyle name="Euro" xfId="86"/>
    <cellStyle name="Euro 2" xfId="87"/>
    <cellStyle name="Euro 2 2" xfId="88"/>
    <cellStyle name="Euro 3" xfId="89"/>
    <cellStyle name="Euro 3 2" xfId="90"/>
    <cellStyle name="Euro 3 3" xfId="91"/>
    <cellStyle name="Euro 3 4" xfId="92"/>
    <cellStyle name="Gut" xfId="93"/>
    <cellStyle name="Gut 2" xfId="94"/>
    <cellStyle name="Gut 3" xfId="95"/>
    <cellStyle name="Hyperlink" xfId="96"/>
    <cellStyle name="Hyperlink 2" xfId="97"/>
    <cellStyle name="Hyperlink 2 2" xfId="98"/>
    <cellStyle name="Hyperlink 3" xfId="99"/>
    <cellStyle name="Hyperlink 4" xfId="100"/>
    <cellStyle name="Hyperlink 4 2" xfId="101"/>
    <cellStyle name="Hyperlink 4 3" xfId="102"/>
    <cellStyle name="Hyperlink 4 4" xfId="103"/>
    <cellStyle name="Comma" xfId="104"/>
    <cellStyle name="Komma 2" xfId="105"/>
    <cellStyle name="Komma 2 2" xfId="106"/>
    <cellStyle name="Komma 3" xfId="107"/>
    <cellStyle name="Komma 4" xfId="108"/>
    <cellStyle name="Komma 5" xfId="109"/>
    <cellStyle name="Neutral" xfId="110"/>
    <cellStyle name="Neutral 2" xfId="111"/>
    <cellStyle name="Neutral 3" xfId="112"/>
    <cellStyle name="Normal 2" xfId="113"/>
    <cellStyle name="Normal 2 2" xfId="114"/>
    <cellStyle name="Normal 2 3" xfId="115"/>
    <cellStyle name="Normal 2 4" xfId="116"/>
    <cellStyle name="Normal 2 5" xfId="117"/>
    <cellStyle name="Normal 2 6" xfId="118"/>
    <cellStyle name="Normal 4" xfId="119"/>
    <cellStyle name="Notiz" xfId="120"/>
    <cellStyle name="Notiz 2" xfId="121"/>
    <cellStyle name="Notiz 2 2" xfId="122"/>
    <cellStyle name="Notiz 2 3" xfId="123"/>
    <cellStyle name="Notiz 2 3 2" xfId="124"/>
    <cellStyle name="Notiz 2 3 3" xfId="125"/>
    <cellStyle name="Notiz 2 3 4" xfId="126"/>
    <cellStyle name="Notiz 3" xfId="127"/>
    <cellStyle name="Notiz 3 2" xfId="128"/>
    <cellStyle name="Notiz 3 3" xfId="129"/>
    <cellStyle name="Notiz 3 4" xfId="130"/>
    <cellStyle name="Percent" xfId="131"/>
    <cellStyle name="Schlecht" xfId="132"/>
    <cellStyle name="Schlecht 2" xfId="133"/>
    <cellStyle name="Schlecht 3" xfId="134"/>
    <cellStyle name="Standard 2" xfId="135"/>
    <cellStyle name="Standard 2 2" xfId="136"/>
    <cellStyle name="Standard 3" xfId="137"/>
    <cellStyle name="Standard 3 2" xfId="138"/>
    <cellStyle name="Standard 4" xfId="139"/>
    <cellStyle name="Standard 5" xfId="140"/>
    <cellStyle name="Standard 6" xfId="141"/>
    <cellStyle name="Überschrift" xfId="142"/>
    <cellStyle name="Überschrift 1" xfId="143"/>
    <cellStyle name="Überschrift 1 2" xfId="144"/>
    <cellStyle name="Überschrift 1 3" xfId="145"/>
    <cellStyle name="Überschrift 2" xfId="146"/>
    <cellStyle name="Überschrift 2 2" xfId="147"/>
    <cellStyle name="Überschrift 2 3" xfId="148"/>
    <cellStyle name="Überschrift 3" xfId="149"/>
    <cellStyle name="Überschrift 3 2" xfId="150"/>
    <cellStyle name="Überschrift 3 3" xfId="151"/>
    <cellStyle name="Überschrift 4" xfId="152"/>
    <cellStyle name="Überschrift 4 2" xfId="153"/>
    <cellStyle name="Überschrift 4 3" xfId="154"/>
    <cellStyle name="Überschrift 5" xfId="155"/>
    <cellStyle name="Überschrift 6" xfId="156"/>
    <cellStyle name="Verknüpfte Zelle" xfId="157"/>
    <cellStyle name="Verknüpfte Zelle 2" xfId="158"/>
    <cellStyle name="Verknüpfte Zelle 3" xfId="159"/>
    <cellStyle name="Currency" xfId="160"/>
    <cellStyle name="Currency [0]" xfId="161"/>
    <cellStyle name="Warnender Text" xfId="162"/>
    <cellStyle name="Warnender Text 2" xfId="163"/>
    <cellStyle name="Warnender Text 3" xfId="164"/>
    <cellStyle name="Zelle überprüfen" xfId="165"/>
    <cellStyle name="Zelle überprüfen 2" xfId="166"/>
    <cellStyle name="Zelle überprüfen 3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66675</xdr:rowOff>
    </xdr:from>
    <xdr:to>
      <xdr:col>6</xdr:col>
      <xdr:colOff>1152525</xdr:colOff>
      <xdr:row>7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66675"/>
          <a:ext cx="24669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178</xdr:row>
      <xdr:rowOff>180975</xdr:rowOff>
    </xdr:from>
    <xdr:to>
      <xdr:col>1</xdr:col>
      <xdr:colOff>1476375</xdr:colOff>
      <xdr:row>186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0834925"/>
          <a:ext cx="2171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91"/>
  <sheetViews>
    <sheetView tabSelected="1" zoomScale="85" zoomScaleNormal="85" zoomScaleSheetLayoutView="80" workbookViewId="0" topLeftCell="A1">
      <selection activeCell="B134" sqref="B134"/>
    </sheetView>
  </sheetViews>
  <sheetFormatPr defaultColWidth="11.421875" defaultRowHeight="12.75"/>
  <cols>
    <col min="1" max="1" width="10.7109375" style="6" customWidth="1"/>
    <col min="2" max="2" width="68.421875" style="5" customWidth="1"/>
    <col min="3" max="3" width="15.421875" style="6" customWidth="1"/>
    <col min="4" max="4" width="9.28125" style="41" customWidth="1"/>
    <col min="5" max="5" width="19.421875" style="35" customWidth="1"/>
    <col min="6" max="6" width="20.28125" style="35" customWidth="1"/>
    <col min="7" max="7" width="18.8515625" style="110" customWidth="1"/>
    <col min="9" max="10" width="11.421875" style="35" customWidth="1"/>
    <col min="11" max="16384" width="11.421875" style="1" customWidth="1"/>
  </cols>
  <sheetData>
    <row r="1" ht="12.75"/>
    <row r="2" spans="1:6" ht="26.25">
      <c r="A2" s="26" t="s">
        <v>165</v>
      </c>
      <c r="E2" s="8"/>
      <c r="F2" s="8"/>
    </row>
    <row r="3" ht="12.75"/>
    <row r="4" ht="12.75"/>
    <row r="5" ht="12.75"/>
    <row r="6" ht="12.75"/>
    <row r="7" spans="1:5" ht="26.25">
      <c r="A7" s="27" t="s">
        <v>160</v>
      </c>
      <c r="C7" s="16"/>
      <c r="D7" s="42"/>
      <c r="E7" s="35" t="s">
        <v>48</v>
      </c>
    </row>
    <row r="8" ht="12.75">
      <c r="B8" s="11"/>
    </row>
    <row r="9" spans="1:7" ht="45" customHeight="1">
      <c r="A9" s="50" t="s">
        <v>70</v>
      </c>
      <c r="B9" s="51" t="s">
        <v>81</v>
      </c>
      <c r="C9" s="52" t="s">
        <v>71</v>
      </c>
      <c r="D9" s="53" t="s">
        <v>163</v>
      </c>
      <c r="E9" s="54" t="s">
        <v>164</v>
      </c>
      <c r="F9" s="102" t="s">
        <v>178</v>
      </c>
      <c r="G9" s="108" t="s">
        <v>179</v>
      </c>
    </row>
    <row r="10" spans="1:9" s="3" customFormat="1" ht="14.25" customHeight="1">
      <c r="A10" s="55" t="s">
        <v>46</v>
      </c>
      <c r="B10" s="56" t="s">
        <v>47</v>
      </c>
      <c r="C10" s="57" t="s">
        <v>59</v>
      </c>
      <c r="D10" s="58">
        <v>300</v>
      </c>
      <c r="E10" s="59">
        <v>491.1</v>
      </c>
      <c r="F10" s="103">
        <v>2.05</v>
      </c>
      <c r="G10" s="98">
        <v>0.63</v>
      </c>
      <c r="I10" s="23"/>
    </row>
    <row r="11" spans="1:9" ht="15.75">
      <c r="A11" s="55" t="s">
        <v>27</v>
      </c>
      <c r="B11" s="56" t="s">
        <v>29</v>
      </c>
      <c r="C11" s="60" t="s">
        <v>59</v>
      </c>
      <c r="D11" s="61">
        <v>300</v>
      </c>
      <c r="E11" s="59">
        <v>491.1</v>
      </c>
      <c r="F11" s="103">
        <v>2.05</v>
      </c>
      <c r="G11" s="98">
        <v>0.63</v>
      </c>
      <c r="I11" s="23"/>
    </row>
    <row r="12" spans="1:9" ht="15.75">
      <c r="A12" s="55" t="s">
        <v>26</v>
      </c>
      <c r="B12" s="56" t="s">
        <v>25</v>
      </c>
      <c r="C12" s="60" t="s">
        <v>59</v>
      </c>
      <c r="D12" s="61">
        <v>100</v>
      </c>
      <c r="E12" s="59">
        <v>145.25</v>
      </c>
      <c r="F12" s="103">
        <v>1.85</v>
      </c>
      <c r="G12" s="98">
        <v>0.56</v>
      </c>
      <c r="I12" s="23"/>
    </row>
    <row r="13" spans="1:9" ht="15.75">
      <c r="A13" s="55" t="s">
        <v>17</v>
      </c>
      <c r="B13" s="56" t="s">
        <v>30</v>
      </c>
      <c r="C13" s="60" t="s">
        <v>68</v>
      </c>
      <c r="D13" s="61">
        <v>300</v>
      </c>
      <c r="E13" s="59">
        <v>312.45</v>
      </c>
      <c r="F13" s="103">
        <v>1.3</v>
      </c>
      <c r="G13" s="98">
        <v>0.4</v>
      </c>
      <c r="H13" s="33"/>
      <c r="I13" s="23"/>
    </row>
    <row r="14" spans="1:9" ht="15.75">
      <c r="A14" s="55" t="s">
        <v>122</v>
      </c>
      <c r="B14" s="56" t="s">
        <v>123</v>
      </c>
      <c r="C14" s="60" t="s">
        <v>68</v>
      </c>
      <c r="D14" s="61">
        <v>300</v>
      </c>
      <c r="E14" s="59">
        <v>312.45</v>
      </c>
      <c r="F14" s="103">
        <v>1.3</v>
      </c>
      <c r="G14" s="98">
        <v>0.4</v>
      </c>
      <c r="H14" s="33"/>
      <c r="I14" s="23"/>
    </row>
    <row r="15" spans="1:9" ht="48.75" customHeight="1">
      <c r="A15" s="50" t="s">
        <v>70</v>
      </c>
      <c r="B15" s="51" t="s">
        <v>82</v>
      </c>
      <c r="C15" s="52" t="s">
        <v>71</v>
      </c>
      <c r="D15" s="53" t="s">
        <v>163</v>
      </c>
      <c r="E15" s="96" t="s">
        <v>164</v>
      </c>
      <c r="F15" s="102" t="s">
        <v>178</v>
      </c>
      <c r="G15" s="101" t="s">
        <v>179</v>
      </c>
      <c r="I15" s="23"/>
    </row>
    <row r="16" spans="1:9" ht="15.75">
      <c r="A16" s="60">
        <v>10001</v>
      </c>
      <c r="B16" s="56" t="s">
        <v>1</v>
      </c>
      <c r="C16" s="60" t="s">
        <v>60</v>
      </c>
      <c r="D16" s="61">
        <v>100</v>
      </c>
      <c r="E16" s="59">
        <v>108.95</v>
      </c>
      <c r="F16" s="103">
        <v>1.35</v>
      </c>
      <c r="G16" s="98">
        <v>0.41</v>
      </c>
      <c r="I16" s="23"/>
    </row>
    <row r="17" spans="1:9" ht="15.75">
      <c r="A17" s="60">
        <v>10002</v>
      </c>
      <c r="B17" s="56" t="s">
        <v>1</v>
      </c>
      <c r="C17" s="60" t="s">
        <v>61</v>
      </c>
      <c r="D17" s="61">
        <v>100</v>
      </c>
      <c r="E17" s="59">
        <v>108.95</v>
      </c>
      <c r="F17" s="103">
        <v>1.35</v>
      </c>
      <c r="G17" s="98">
        <v>0.41</v>
      </c>
      <c r="I17" s="23"/>
    </row>
    <row r="18" spans="1:9" ht="15.75">
      <c r="A18" s="60">
        <v>10004</v>
      </c>
      <c r="B18" s="56" t="s">
        <v>1</v>
      </c>
      <c r="C18" s="60" t="s">
        <v>62</v>
      </c>
      <c r="D18" s="61">
        <v>100</v>
      </c>
      <c r="E18" s="59">
        <v>108.95</v>
      </c>
      <c r="F18" s="103">
        <v>1.35</v>
      </c>
      <c r="G18" s="98">
        <v>0.41</v>
      </c>
      <c r="I18" s="23"/>
    </row>
    <row r="19" spans="1:9" ht="15.75">
      <c r="A19" s="60">
        <v>10005</v>
      </c>
      <c r="B19" s="56" t="s">
        <v>1</v>
      </c>
      <c r="C19" s="60" t="s">
        <v>66</v>
      </c>
      <c r="D19" s="61">
        <v>100</v>
      </c>
      <c r="E19" s="59">
        <v>108.95</v>
      </c>
      <c r="F19" s="103">
        <v>1.35</v>
      </c>
      <c r="G19" s="98">
        <v>0.41</v>
      </c>
      <c r="I19" s="23"/>
    </row>
    <row r="20" spans="1:9" ht="15.75">
      <c r="A20" s="60">
        <v>10008</v>
      </c>
      <c r="B20" s="56" t="s">
        <v>1</v>
      </c>
      <c r="C20" s="60" t="s">
        <v>59</v>
      </c>
      <c r="D20" s="61">
        <v>100</v>
      </c>
      <c r="E20" s="59">
        <v>108.95</v>
      </c>
      <c r="F20" s="103">
        <v>1.35</v>
      </c>
      <c r="G20" s="98">
        <v>0.41</v>
      </c>
      <c r="I20" s="23"/>
    </row>
    <row r="21" spans="1:9" ht="15.75">
      <c r="A21" s="60">
        <v>10011</v>
      </c>
      <c r="B21" s="56" t="s">
        <v>28</v>
      </c>
      <c r="C21" s="60" t="s">
        <v>60</v>
      </c>
      <c r="D21" s="61">
        <v>100</v>
      </c>
      <c r="E21" s="59">
        <v>231.55</v>
      </c>
      <c r="F21" s="103">
        <v>2.9</v>
      </c>
      <c r="G21" s="98">
        <v>0.88</v>
      </c>
      <c r="I21" s="23"/>
    </row>
    <row r="22" spans="1:9" ht="15.75">
      <c r="A22" s="60">
        <v>10012</v>
      </c>
      <c r="B22" s="56" t="s">
        <v>28</v>
      </c>
      <c r="C22" s="60" t="s">
        <v>59</v>
      </c>
      <c r="D22" s="61">
        <v>100</v>
      </c>
      <c r="E22" s="59">
        <v>231.55</v>
      </c>
      <c r="F22" s="103">
        <v>2.9</v>
      </c>
      <c r="G22" s="98">
        <v>0.88</v>
      </c>
      <c r="I22" s="23"/>
    </row>
    <row r="23" spans="1:9" ht="15.75">
      <c r="A23" s="60">
        <v>10018</v>
      </c>
      <c r="B23" s="56" t="s">
        <v>28</v>
      </c>
      <c r="C23" s="60" t="s">
        <v>62</v>
      </c>
      <c r="D23" s="61">
        <v>100</v>
      </c>
      <c r="E23" s="59">
        <v>231.55</v>
      </c>
      <c r="F23" s="103">
        <v>2.9</v>
      </c>
      <c r="G23" s="98">
        <v>0.88</v>
      </c>
      <c r="I23" s="23"/>
    </row>
    <row r="24" spans="1:9" ht="41.25" customHeight="1">
      <c r="A24" s="50" t="s">
        <v>70</v>
      </c>
      <c r="B24" s="51" t="s">
        <v>83</v>
      </c>
      <c r="C24" s="52" t="s">
        <v>71</v>
      </c>
      <c r="D24" s="53" t="s">
        <v>163</v>
      </c>
      <c r="E24" s="96" t="s">
        <v>164</v>
      </c>
      <c r="F24" s="102" t="s">
        <v>178</v>
      </c>
      <c r="G24" s="101" t="s">
        <v>179</v>
      </c>
      <c r="I24" s="23"/>
    </row>
    <row r="25" spans="1:9" ht="15.75">
      <c r="A25" s="60">
        <v>10070</v>
      </c>
      <c r="B25" s="56" t="s">
        <v>16</v>
      </c>
      <c r="C25" s="60" t="s">
        <v>63</v>
      </c>
      <c r="D25" s="61">
        <v>100</v>
      </c>
      <c r="E25" s="59">
        <v>231.55</v>
      </c>
      <c r="F25" s="103">
        <v>2.9</v>
      </c>
      <c r="G25" s="98">
        <v>0.88</v>
      </c>
      <c r="I25" s="23"/>
    </row>
    <row r="26" spans="1:9" ht="44.25" customHeight="1">
      <c r="A26" s="50" t="s">
        <v>70</v>
      </c>
      <c r="B26" s="51" t="s">
        <v>84</v>
      </c>
      <c r="C26" s="52" t="s">
        <v>71</v>
      </c>
      <c r="D26" s="53" t="s">
        <v>163</v>
      </c>
      <c r="E26" s="96" t="s">
        <v>164</v>
      </c>
      <c r="F26" s="102" t="s">
        <v>178</v>
      </c>
      <c r="G26" s="101" t="s">
        <v>179</v>
      </c>
      <c r="I26" s="23"/>
    </row>
    <row r="27" spans="1:16" s="17" customFormat="1" ht="15.75">
      <c r="A27" s="60">
        <v>10101</v>
      </c>
      <c r="B27" s="56" t="s">
        <v>166</v>
      </c>
      <c r="C27" s="60" t="s">
        <v>60</v>
      </c>
      <c r="D27" s="61">
        <v>500</v>
      </c>
      <c r="E27" s="59">
        <v>118.1</v>
      </c>
      <c r="F27" s="103">
        <v>0.3</v>
      </c>
      <c r="G27" s="98">
        <v>0.09</v>
      </c>
      <c r="I27" s="23"/>
      <c r="K27" s="23"/>
      <c r="L27" s="23"/>
      <c r="M27" s="3"/>
      <c r="O27" s="39"/>
      <c r="P27" s="39"/>
    </row>
    <row r="28" spans="1:9" ht="15.75">
      <c r="A28" s="62">
        <v>10122</v>
      </c>
      <c r="B28" s="63" t="s">
        <v>58</v>
      </c>
      <c r="C28" s="64" t="s">
        <v>61</v>
      </c>
      <c r="D28" s="65">
        <v>500</v>
      </c>
      <c r="E28" s="59">
        <v>118.1</v>
      </c>
      <c r="F28" s="103">
        <v>0.3</v>
      </c>
      <c r="G28" s="98">
        <v>0.09</v>
      </c>
      <c r="I28" s="23"/>
    </row>
    <row r="29" spans="1:9" ht="15.75">
      <c r="A29" s="60">
        <v>10202</v>
      </c>
      <c r="B29" s="56" t="s">
        <v>2</v>
      </c>
      <c r="C29" s="60" t="s">
        <v>59</v>
      </c>
      <c r="D29" s="61">
        <v>300</v>
      </c>
      <c r="E29" s="59">
        <v>158.55</v>
      </c>
      <c r="F29" s="103">
        <v>0.7</v>
      </c>
      <c r="G29" s="98">
        <v>0.21</v>
      </c>
      <c r="I29" s="23"/>
    </row>
    <row r="30" spans="1:9" ht="15.75">
      <c r="A30" s="60">
        <v>10205</v>
      </c>
      <c r="B30" s="56" t="s">
        <v>49</v>
      </c>
      <c r="C30" s="60" t="s">
        <v>59</v>
      </c>
      <c r="D30" s="61">
        <v>800</v>
      </c>
      <c r="E30" s="59">
        <v>423.05</v>
      </c>
      <c r="F30" s="103">
        <v>0.7</v>
      </c>
      <c r="G30" s="98">
        <v>0.21</v>
      </c>
      <c r="I30" s="23"/>
    </row>
    <row r="31" spans="1:9" ht="15.75">
      <c r="A31" s="60">
        <v>10206</v>
      </c>
      <c r="B31" s="56" t="s">
        <v>43</v>
      </c>
      <c r="C31" s="60" t="s">
        <v>59</v>
      </c>
      <c r="D31" s="61">
        <v>300</v>
      </c>
      <c r="E31" s="98">
        <v>158.55</v>
      </c>
      <c r="F31" s="103">
        <v>0.7</v>
      </c>
      <c r="G31" s="98">
        <v>0.21</v>
      </c>
      <c r="H31" s="112"/>
      <c r="I31" s="23"/>
    </row>
    <row r="32" spans="1:9" ht="15.75">
      <c r="A32" s="48"/>
      <c r="B32" s="48"/>
      <c r="C32" s="93"/>
      <c r="D32" s="92"/>
      <c r="E32" s="113"/>
      <c r="F32" s="91"/>
      <c r="G32" s="109"/>
      <c r="H32" s="91"/>
      <c r="I32" s="23"/>
    </row>
    <row r="33" spans="1:9" ht="48.75" customHeight="1">
      <c r="A33" s="50" t="s">
        <v>70</v>
      </c>
      <c r="B33" s="51" t="s">
        <v>85</v>
      </c>
      <c r="C33" s="52" t="s">
        <v>71</v>
      </c>
      <c r="D33" s="53" t="s">
        <v>163</v>
      </c>
      <c r="E33" s="96" t="s">
        <v>164</v>
      </c>
      <c r="F33" s="102" t="s">
        <v>178</v>
      </c>
      <c r="G33" s="101" t="s">
        <v>179</v>
      </c>
      <c r="I33" s="23"/>
    </row>
    <row r="34" spans="1:9" ht="15.75">
      <c r="A34" s="60">
        <v>10301</v>
      </c>
      <c r="B34" s="56" t="s">
        <v>3</v>
      </c>
      <c r="C34" s="60" t="s">
        <v>61</v>
      </c>
      <c r="D34" s="61">
        <v>300</v>
      </c>
      <c r="E34" s="59">
        <v>333.6</v>
      </c>
      <c r="F34" s="103">
        <v>1.35</v>
      </c>
      <c r="G34" s="98">
        <v>0.41</v>
      </c>
      <c r="I34" s="23"/>
    </row>
    <row r="35" spans="1:9" ht="15.75">
      <c r="A35" s="60">
        <v>10306</v>
      </c>
      <c r="B35" s="56" t="s">
        <v>44</v>
      </c>
      <c r="C35" s="60" t="s">
        <v>59</v>
      </c>
      <c r="D35" s="61">
        <v>300</v>
      </c>
      <c r="E35" s="59">
        <v>333.6</v>
      </c>
      <c r="F35" s="103">
        <v>1.35</v>
      </c>
      <c r="G35" s="98">
        <v>0.41</v>
      </c>
      <c r="I35" s="23"/>
    </row>
    <row r="36" spans="1:9" ht="15.75">
      <c r="A36" s="66">
        <v>10308</v>
      </c>
      <c r="B36" s="56" t="s">
        <v>50</v>
      </c>
      <c r="C36" s="60" t="s">
        <v>59</v>
      </c>
      <c r="D36" s="61">
        <v>800</v>
      </c>
      <c r="E36" s="59">
        <v>889.45</v>
      </c>
      <c r="F36" s="103">
        <v>1.35</v>
      </c>
      <c r="G36" s="98">
        <v>0.41</v>
      </c>
      <c r="I36" s="23"/>
    </row>
    <row r="37" spans="1:9" ht="50.25" customHeight="1">
      <c r="A37" s="50" t="s">
        <v>70</v>
      </c>
      <c r="B37" s="51" t="s">
        <v>86</v>
      </c>
      <c r="C37" s="52" t="s">
        <v>71</v>
      </c>
      <c r="D37" s="53" t="s">
        <v>163</v>
      </c>
      <c r="E37" s="96" t="s">
        <v>164</v>
      </c>
      <c r="F37" s="102" t="s">
        <v>178</v>
      </c>
      <c r="G37" s="101" t="s">
        <v>179</v>
      </c>
      <c r="I37" s="23"/>
    </row>
    <row r="38" spans="1:9" ht="15.75">
      <c r="A38" s="60">
        <v>10401</v>
      </c>
      <c r="B38" s="56" t="s">
        <v>4</v>
      </c>
      <c r="C38" s="60" t="s">
        <v>60</v>
      </c>
      <c r="D38" s="61">
        <v>100</v>
      </c>
      <c r="E38" s="59">
        <v>168.85</v>
      </c>
      <c r="F38" s="103">
        <v>2.1</v>
      </c>
      <c r="G38" s="98">
        <v>0.64</v>
      </c>
      <c r="I38" s="23"/>
    </row>
    <row r="39" spans="1:9" ht="15.75">
      <c r="A39" s="60">
        <v>10403</v>
      </c>
      <c r="B39" s="56" t="s">
        <v>4</v>
      </c>
      <c r="C39" s="60" t="s">
        <v>116</v>
      </c>
      <c r="D39" s="61">
        <v>100</v>
      </c>
      <c r="E39" s="59">
        <v>168.85</v>
      </c>
      <c r="F39" s="103">
        <v>2.1</v>
      </c>
      <c r="G39" s="98">
        <v>0.64</v>
      </c>
      <c r="I39" s="23"/>
    </row>
    <row r="40" spans="1:9" ht="15.75">
      <c r="A40" s="60">
        <v>10404</v>
      </c>
      <c r="B40" s="56" t="s">
        <v>4</v>
      </c>
      <c r="C40" s="60" t="s">
        <v>62</v>
      </c>
      <c r="D40" s="61">
        <v>100</v>
      </c>
      <c r="E40" s="59">
        <v>168.85</v>
      </c>
      <c r="F40" s="103">
        <v>2.1</v>
      </c>
      <c r="G40" s="98">
        <v>0.64</v>
      </c>
      <c r="I40" s="23"/>
    </row>
    <row r="41" spans="1:9" ht="15.75">
      <c r="A41" s="60">
        <v>10405</v>
      </c>
      <c r="B41" s="56" t="s">
        <v>4</v>
      </c>
      <c r="C41" s="60" t="s">
        <v>59</v>
      </c>
      <c r="D41" s="61">
        <v>100</v>
      </c>
      <c r="E41" s="59">
        <v>168.85</v>
      </c>
      <c r="F41" s="103">
        <v>2.1</v>
      </c>
      <c r="G41" s="98">
        <v>0.64</v>
      </c>
      <c r="I41" s="23"/>
    </row>
    <row r="42" spans="1:9" ht="15.75">
      <c r="A42" s="60">
        <v>10406</v>
      </c>
      <c r="B42" s="56" t="s">
        <v>4</v>
      </c>
      <c r="C42" s="60" t="s">
        <v>66</v>
      </c>
      <c r="D42" s="61">
        <v>100</v>
      </c>
      <c r="E42" s="59">
        <v>168.85</v>
      </c>
      <c r="F42" s="103">
        <v>2.1</v>
      </c>
      <c r="G42" s="98">
        <v>0.64</v>
      </c>
      <c r="I42" s="23"/>
    </row>
    <row r="43" spans="1:9" ht="15.75">
      <c r="A43" s="60">
        <v>10407</v>
      </c>
      <c r="B43" s="56" t="s">
        <v>4</v>
      </c>
      <c r="C43" s="60" t="s">
        <v>0</v>
      </c>
      <c r="D43" s="61">
        <v>100</v>
      </c>
      <c r="E43" s="59">
        <v>168.85</v>
      </c>
      <c r="F43" s="103">
        <v>2.1</v>
      </c>
      <c r="G43" s="98">
        <v>0.64</v>
      </c>
      <c r="I43" s="23"/>
    </row>
    <row r="44" spans="1:9" ht="15.75">
      <c r="A44" s="60">
        <v>10408</v>
      </c>
      <c r="B44" s="56" t="s">
        <v>41</v>
      </c>
      <c r="C44" s="60" t="s">
        <v>59</v>
      </c>
      <c r="D44" s="61">
        <v>300</v>
      </c>
      <c r="E44" s="59">
        <v>506.4</v>
      </c>
      <c r="F44" s="103">
        <v>2.1</v>
      </c>
      <c r="G44" s="98">
        <v>0.64</v>
      </c>
      <c r="I44" s="23"/>
    </row>
    <row r="45" spans="1:9" ht="15.75">
      <c r="A45" s="60">
        <v>10409</v>
      </c>
      <c r="B45" s="56" t="s">
        <v>40</v>
      </c>
      <c r="C45" s="60" t="s">
        <v>59</v>
      </c>
      <c r="D45" s="61">
        <v>1000</v>
      </c>
      <c r="E45" s="59">
        <v>1658.1</v>
      </c>
      <c r="F45" s="103">
        <v>2.1</v>
      </c>
      <c r="G45" s="98">
        <v>0.64</v>
      </c>
      <c r="I45" s="23"/>
    </row>
    <row r="46" spans="1:9" ht="15.75">
      <c r="A46" s="60">
        <v>10412</v>
      </c>
      <c r="B46" s="56" t="s">
        <v>4</v>
      </c>
      <c r="C46" s="60" t="s">
        <v>68</v>
      </c>
      <c r="D46" s="61">
        <v>100</v>
      </c>
      <c r="E46" s="59">
        <v>168.85</v>
      </c>
      <c r="F46" s="103">
        <v>2.1</v>
      </c>
      <c r="G46" s="98">
        <v>0.64</v>
      </c>
      <c r="I46" s="23"/>
    </row>
    <row r="47" spans="1:9" ht="15.75">
      <c r="A47" s="60">
        <v>10421</v>
      </c>
      <c r="B47" s="56" t="s">
        <v>5</v>
      </c>
      <c r="C47" s="60" t="s">
        <v>59</v>
      </c>
      <c r="D47" s="61">
        <v>100</v>
      </c>
      <c r="E47" s="59">
        <v>182.75</v>
      </c>
      <c r="F47" s="103">
        <v>2.25</v>
      </c>
      <c r="G47" s="98">
        <v>0.69</v>
      </c>
      <c r="I47" s="23"/>
    </row>
    <row r="48" spans="1:9" ht="15.75">
      <c r="A48" s="60">
        <v>10495</v>
      </c>
      <c r="B48" s="56" t="s">
        <v>168</v>
      </c>
      <c r="C48" s="60" t="s">
        <v>59</v>
      </c>
      <c r="D48" s="61">
        <v>100</v>
      </c>
      <c r="E48" s="94">
        <v>114.1</v>
      </c>
      <c r="F48" s="103">
        <v>1.4</v>
      </c>
      <c r="G48" s="98">
        <v>0.43</v>
      </c>
      <c r="I48" s="23"/>
    </row>
    <row r="49" spans="1:9" ht="15.75">
      <c r="A49" s="60">
        <v>10502</v>
      </c>
      <c r="B49" s="56" t="s">
        <v>45</v>
      </c>
      <c r="C49" s="60" t="s">
        <v>62</v>
      </c>
      <c r="D49" s="61">
        <v>100</v>
      </c>
      <c r="E49" s="59">
        <v>205.35</v>
      </c>
      <c r="F49" s="103">
        <v>2.6</v>
      </c>
      <c r="G49" s="98">
        <v>0.79</v>
      </c>
      <c r="I49" s="23"/>
    </row>
    <row r="50" spans="1:9" ht="15.75">
      <c r="A50" s="60">
        <v>10550</v>
      </c>
      <c r="B50" s="56" t="s">
        <v>42</v>
      </c>
      <c r="C50" s="60" t="s">
        <v>61</v>
      </c>
      <c r="D50" s="61">
        <v>150</v>
      </c>
      <c r="E50" s="59">
        <v>310.5</v>
      </c>
      <c r="F50" s="103">
        <v>2.6</v>
      </c>
      <c r="G50" s="98">
        <v>0.79</v>
      </c>
      <c r="I50" s="23"/>
    </row>
    <row r="51" spans="1:9" ht="46.5" customHeight="1">
      <c r="A51" s="50" t="s">
        <v>70</v>
      </c>
      <c r="B51" s="51" t="s">
        <v>87</v>
      </c>
      <c r="C51" s="52" t="s">
        <v>71</v>
      </c>
      <c r="D51" s="53" t="s">
        <v>163</v>
      </c>
      <c r="E51" s="96" t="s">
        <v>164</v>
      </c>
      <c r="F51" s="102" t="s">
        <v>178</v>
      </c>
      <c r="G51" s="101" t="s">
        <v>179</v>
      </c>
      <c r="I51" s="23"/>
    </row>
    <row r="52" spans="1:9" ht="15.75">
      <c r="A52" s="60">
        <v>10561</v>
      </c>
      <c r="B52" s="56" t="s">
        <v>54</v>
      </c>
      <c r="C52" s="60" t="s">
        <v>121</v>
      </c>
      <c r="D52" s="61">
        <v>100</v>
      </c>
      <c r="E52" s="59">
        <v>868.4</v>
      </c>
      <c r="F52" s="103">
        <v>10.85</v>
      </c>
      <c r="G52" s="98">
        <v>3.31</v>
      </c>
      <c r="I52" s="23"/>
    </row>
    <row r="53" spans="1:9" ht="48" customHeight="1">
      <c r="A53" s="50" t="s">
        <v>70</v>
      </c>
      <c r="B53" s="51" t="s">
        <v>88</v>
      </c>
      <c r="C53" s="52" t="s">
        <v>71</v>
      </c>
      <c r="D53" s="53" t="s">
        <v>163</v>
      </c>
      <c r="E53" s="96" t="s">
        <v>164</v>
      </c>
      <c r="F53" s="102" t="s">
        <v>178</v>
      </c>
      <c r="G53" s="101" t="s">
        <v>179</v>
      </c>
      <c r="I53" s="23"/>
    </row>
    <row r="54" spans="1:9" ht="15.75">
      <c r="A54" s="60">
        <v>10601</v>
      </c>
      <c r="B54" s="56" t="s">
        <v>38</v>
      </c>
      <c r="C54" s="60" t="s">
        <v>67</v>
      </c>
      <c r="D54" s="61">
        <v>200</v>
      </c>
      <c r="E54" s="59">
        <v>414</v>
      </c>
      <c r="F54" s="103">
        <v>2.6</v>
      </c>
      <c r="G54" s="98">
        <v>0.79</v>
      </c>
      <c r="I54" s="23"/>
    </row>
    <row r="55" spans="1:9" ht="15.75">
      <c r="A55" s="60">
        <v>10620</v>
      </c>
      <c r="B55" s="56" t="s">
        <v>6</v>
      </c>
      <c r="C55" s="60" t="s">
        <v>67</v>
      </c>
      <c r="D55" s="61">
        <v>200</v>
      </c>
      <c r="E55" s="59">
        <v>244.65</v>
      </c>
      <c r="F55" s="103">
        <v>1.55</v>
      </c>
      <c r="G55" s="98">
        <v>0.47</v>
      </c>
      <c r="H55" s="33"/>
      <c r="I55" s="23"/>
    </row>
    <row r="56" spans="1:9" ht="49.5" customHeight="1">
      <c r="A56" s="50" t="s">
        <v>70</v>
      </c>
      <c r="B56" s="51" t="s">
        <v>89</v>
      </c>
      <c r="C56" s="52" t="s">
        <v>71</v>
      </c>
      <c r="D56" s="53" t="s">
        <v>163</v>
      </c>
      <c r="E56" s="96" t="s">
        <v>164</v>
      </c>
      <c r="F56" s="102" t="s">
        <v>178</v>
      </c>
      <c r="G56" s="101" t="s">
        <v>179</v>
      </c>
      <c r="H56" s="33"/>
      <c r="I56" s="23"/>
    </row>
    <row r="57" spans="1:9" ht="15.75">
      <c r="A57" s="60">
        <v>10630</v>
      </c>
      <c r="B57" s="56" t="s">
        <v>124</v>
      </c>
      <c r="C57" s="60" t="s">
        <v>59</v>
      </c>
      <c r="D57" s="61">
        <v>200</v>
      </c>
      <c r="E57" s="59">
        <v>235.15</v>
      </c>
      <c r="F57" s="103">
        <v>1.45</v>
      </c>
      <c r="G57" s="98">
        <v>0.44</v>
      </c>
      <c r="H57" s="33"/>
      <c r="I57" s="23"/>
    </row>
    <row r="58" spans="1:10" ht="45" customHeight="1">
      <c r="A58" s="50" t="s">
        <v>70</v>
      </c>
      <c r="B58" s="51" t="s">
        <v>88</v>
      </c>
      <c r="C58" s="52" t="s">
        <v>71</v>
      </c>
      <c r="D58" s="53" t="s">
        <v>163</v>
      </c>
      <c r="E58" s="96" t="s">
        <v>164</v>
      </c>
      <c r="F58" s="102" t="s">
        <v>178</v>
      </c>
      <c r="G58" s="101" t="s">
        <v>179</v>
      </c>
      <c r="H58" s="33"/>
      <c r="I58" s="23"/>
      <c r="J58" s="49"/>
    </row>
    <row r="59" spans="1:23" s="9" customFormat="1" ht="15.75">
      <c r="A59" s="60">
        <v>10640</v>
      </c>
      <c r="B59" s="56" t="s">
        <v>31</v>
      </c>
      <c r="C59" s="60" t="s">
        <v>65</v>
      </c>
      <c r="D59" s="61">
        <v>200</v>
      </c>
      <c r="E59" s="94">
        <v>244.65</v>
      </c>
      <c r="F59" s="103">
        <v>1.55</v>
      </c>
      <c r="G59" s="98">
        <v>0.47</v>
      </c>
      <c r="H59" s="1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9" customFormat="1" ht="48" customHeight="1">
      <c r="A60" s="50" t="s">
        <v>70</v>
      </c>
      <c r="B60" s="51" t="s">
        <v>115</v>
      </c>
      <c r="C60" s="52" t="s">
        <v>71</v>
      </c>
      <c r="D60" s="53" t="s">
        <v>163</v>
      </c>
      <c r="E60" s="96" t="s">
        <v>164</v>
      </c>
      <c r="F60" s="102" t="s">
        <v>178</v>
      </c>
      <c r="G60" s="101" t="s">
        <v>179</v>
      </c>
      <c r="H60" s="1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9" customFormat="1" ht="15.75">
      <c r="A61" s="60">
        <v>10652</v>
      </c>
      <c r="B61" s="56" t="s">
        <v>39</v>
      </c>
      <c r="C61" s="60" t="s">
        <v>67</v>
      </c>
      <c r="D61" s="61">
        <v>200</v>
      </c>
      <c r="E61" s="98">
        <v>131.35</v>
      </c>
      <c r="F61" s="103">
        <v>0.85</v>
      </c>
      <c r="G61" s="98">
        <v>0.26</v>
      </c>
      <c r="H61" s="1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9" customFormat="1" ht="15.75">
      <c r="A62" s="67">
        <v>10660</v>
      </c>
      <c r="B62" s="56" t="s">
        <v>167</v>
      </c>
      <c r="C62" s="57" t="s">
        <v>67</v>
      </c>
      <c r="D62" s="58">
        <v>400</v>
      </c>
      <c r="E62" s="98">
        <v>145.8</v>
      </c>
      <c r="F62" s="103">
        <v>0.45</v>
      </c>
      <c r="G62" s="98">
        <v>0.14</v>
      </c>
      <c r="H62" s="1"/>
      <c r="I62" s="2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9" customFormat="1" ht="15.75">
      <c r="A63" s="57">
        <v>10662</v>
      </c>
      <c r="B63" s="56" t="s">
        <v>113</v>
      </c>
      <c r="C63" s="57" t="s">
        <v>67</v>
      </c>
      <c r="D63" s="58" t="s">
        <v>114</v>
      </c>
      <c r="E63" s="59">
        <v>131.35</v>
      </c>
      <c r="F63" s="103">
        <v>0.85</v>
      </c>
      <c r="G63" s="98">
        <v>0.26</v>
      </c>
      <c r="H63" s="37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9" customFormat="1" ht="46.5" customHeight="1">
      <c r="A64" s="50" t="s">
        <v>70</v>
      </c>
      <c r="B64" s="51" t="s">
        <v>90</v>
      </c>
      <c r="C64" s="52" t="s">
        <v>71</v>
      </c>
      <c r="D64" s="53" t="s">
        <v>163</v>
      </c>
      <c r="E64" s="96" t="s">
        <v>164</v>
      </c>
      <c r="F64" s="102" t="s">
        <v>178</v>
      </c>
      <c r="G64" s="101" t="s">
        <v>179</v>
      </c>
      <c r="H64" s="1"/>
      <c r="I64" s="2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10" ht="15.75">
      <c r="A65" s="60">
        <v>10666</v>
      </c>
      <c r="B65" s="56" t="s">
        <v>55</v>
      </c>
      <c r="C65" s="60" t="s">
        <v>67</v>
      </c>
      <c r="D65" s="61">
        <v>100</v>
      </c>
      <c r="E65" s="59">
        <v>868.4</v>
      </c>
      <c r="F65" s="103">
        <v>10.85</v>
      </c>
      <c r="G65" s="98">
        <v>3.31</v>
      </c>
      <c r="H65" s="33"/>
      <c r="I65" s="23"/>
      <c r="J65" s="49"/>
    </row>
    <row r="66" spans="1:10" ht="45.75" customHeight="1">
      <c r="A66" s="50" t="s">
        <v>70</v>
      </c>
      <c r="B66" s="51" t="s">
        <v>91</v>
      </c>
      <c r="C66" s="52" t="s">
        <v>71</v>
      </c>
      <c r="D66" s="53" t="s">
        <v>163</v>
      </c>
      <c r="E66" s="96" t="s">
        <v>164</v>
      </c>
      <c r="F66" s="102" t="s">
        <v>178</v>
      </c>
      <c r="G66" s="101" t="s">
        <v>179</v>
      </c>
      <c r="H66" s="33"/>
      <c r="I66" s="23"/>
      <c r="J66" s="49"/>
    </row>
    <row r="67" spans="1:23" s="9" customFormat="1" ht="15.75">
      <c r="A67" s="60">
        <v>10682</v>
      </c>
      <c r="B67" s="56" t="s">
        <v>150</v>
      </c>
      <c r="C67" s="60" t="s">
        <v>69</v>
      </c>
      <c r="D67" s="61">
        <v>200</v>
      </c>
      <c r="E67" s="59">
        <v>514.9</v>
      </c>
      <c r="F67" s="103">
        <v>3.05</v>
      </c>
      <c r="G67" s="98">
        <v>0.93</v>
      </c>
      <c r="H67" s="1"/>
      <c r="I67" s="2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9" customFormat="1" ht="15.75">
      <c r="A68" s="60">
        <v>10686</v>
      </c>
      <c r="B68" s="56" t="s">
        <v>159</v>
      </c>
      <c r="C68" s="60" t="s">
        <v>69</v>
      </c>
      <c r="D68" s="61">
        <v>200</v>
      </c>
      <c r="E68" s="59">
        <v>411</v>
      </c>
      <c r="F68" s="103">
        <v>2.4</v>
      </c>
      <c r="G68" s="98">
        <v>0.73</v>
      </c>
      <c r="H68" s="1"/>
      <c r="I68" s="2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9" customFormat="1" ht="48.75" customHeight="1">
      <c r="A69" s="50" t="s">
        <v>70</v>
      </c>
      <c r="B69" s="51" t="s">
        <v>92</v>
      </c>
      <c r="C69" s="52" t="s">
        <v>71</v>
      </c>
      <c r="D69" s="53" t="s">
        <v>163</v>
      </c>
      <c r="E69" s="96" t="s">
        <v>164</v>
      </c>
      <c r="F69" s="102" t="s">
        <v>178</v>
      </c>
      <c r="G69" s="101" t="s">
        <v>179</v>
      </c>
      <c r="H69" s="1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10" ht="15.75">
      <c r="A70" s="60">
        <v>10701</v>
      </c>
      <c r="B70" s="56" t="s">
        <v>33</v>
      </c>
      <c r="C70" s="60" t="s">
        <v>61</v>
      </c>
      <c r="D70" s="61">
        <v>100</v>
      </c>
      <c r="E70" s="59">
        <v>174.2</v>
      </c>
      <c r="F70" s="103">
        <v>2.15</v>
      </c>
      <c r="G70" s="98">
        <v>0.66</v>
      </c>
      <c r="H70" s="33"/>
      <c r="I70" s="23"/>
      <c r="J70" s="49"/>
    </row>
    <row r="71" spans="1:10" ht="15.75">
      <c r="A71" s="60">
        <v>10702</v>
      </c>
      <c r="B71" s="56" t="s">
        <v>33</v>
      </c>
      <c r="C71" s="60" t="s">
        <v>59</v>
      </c>
      <c r="D71" s="61">
        <v>100</v>
      </c>
      <c r="E71" s="59">
        <v>174.2</v>
      </c>
      <c r="F71" s="103">
        <v>2.15</v>
      </c>
      <c r="G71" s="98">
        <v>0.66</v>
      </c>
      <c r="H71" s="33"/>
      <c r="I71" s="23"/>
      <c r="J71" s="49"/>
    </row>
    <row r="72" spans="1:10" ht="15.75">
      <c r="A72" s="60">
        <v>10801</v>
      </c>
      <c r="B72" s="56" t="s">
        <v>32</v>
      </c>
      <c r="C72" s="60" t="s">
        <v>59</v>
      </c>
      <c r="D72" s="61">
        <v>100</v>
      </c>
      <c r="E72" s="59">
        <v>185.6</v>
      </c>
      <c r="F72" s="103">
        <v>2.3</v>
      </c>
      <c r="G72" s="98">
        <v>0.7</v>
      </c>
      <c r="H72" s="33"/>
      <c r="I72" s="23"/>
      <c r="J72" s="49"/>
    </row>
    <row r="73" spans="1:10" ht="15.75">
      <c r="A73" s="60">
        <v>10802</v>
      </c>
      <c r="B73" s="56" t="s">
        <v>125</v>
      </c>
      <c r="C73" s="60" t="s">
        <v>117</v>
      </c>
      <c r="D73" s="61">
        <v>100</v>
      </c>
      <c r="E73" s="59">
        <v>185.6</v>
      </c>
      <c r="F73" s="103">
        <v>2.3</v>
      </c>
      <c r="G73" s="98">
        <v>0.7</v>
      </c>
      <c r="H73" s="33"/>
      <c r="I73" s="23"/>
      <c r="J73" s="49"/>
    </row>
    <row r="74" spans="1:9" ht="51" customHeight="1">
      <c r="A74" s="50" t="s">
        <v>70</v>
      </c>
      <c r="B74" s="51" t="s">
        <v>93</v>
      </c>
      <c r="C74" s="52" t="s">
        <v>71</v>
      </c>
      <c r="D74" s="53" t="s">
        <v>163</v>
      </c>
      <c r="E74" s="96" t="s">
        <v>164</v>
      </c>
      <c r="F74" s="102" t="s">
        <v>178</v>
      </c>
      <c r="G74" s="101" t="s">
        <v>179</v>
      </c>
      <c r="H74" s="33"/>
      <c r="I74" s="23"/>
    </row>
    <row r="75" spans="1:9" ht="15.75">
      <c r="A75" s="60">
        <v>10901</v>
      </c>
      <c r="B75" s="56" t="s">
        <v>7</v>
      </c>
      <c r="C75" s="60" t="s">
        <v>64</v>
      </c>
      <c r="D75" s="61">
        <v>250</v>
      </c>
      <c r="E75" s="59">
        <v>375.7</v>
      </c>
      <c r="F75" s="103">
        <v>1.9</v>
      </c>
      <c r="G75" s="98">
        <v>0.58</v>
      </c>
      <c r="H75" s="33"/>
      <c r="I75" s="23"/>
    </row>
    <row r="76" spans="1:9" ht="15.75">
      <c r="A76" s="60">
        <v>10921</v>
      </c>
      <c r="B76" s="56" t="s">
        <v>51</v>
      </c>
      <c r="C76" s="60" t="s">
        <v>59</v>
      </c>
      <c r="D76" s="61">
        <v>250</v>
      </c>
      <c r="E76" s="59">
        <v>375.7</v>
      </c>
      <c r="F76" s="103">
        <v>1.9</v>
      </c>
      <c r="G76" s="98">
        <v>0.58</v>
      </c>
      <c r="H76" s="33"/>
      <c r="I76" s="23"/>
    </row>
    <row r="77" spans="1:9" ht="48.75" customHeight="1">
      <c r="A77" s="50" t="s">
        <v>70</v>
      </c>
      <c r="B77" s="51" t="s">
        <v>94</v>
      </c>
      <c r="C77" s="52" t="s">
        <v>71</v>
      </c>
      <c r="D77" s="53" t="s">
        <v>163</v>
      </c>
      <c r="E77" s="96" t="s">
        <v>164</v>
      </c>
      <c r="F77" s="102" t="s">
        <v>178</v>
      </c>
      <c r="G77" s="101" t="s">
        <v>179</v>
      </c>
      <c r="H77" s="33"/>
      <c r="I77" s="23"/>
    </row>
    <row r="78" spans="1:9" ht="15.75">
      <c r="A78" s="60">
        <v>11001</v>
      </c>
      <c r="B78" s="56" t="s">
        <v>8</v>
      </c>
      <c r="C78" s="60" t="s">
        <v>59</v>
      </c>
      <c r="D78" s="61">
        <v>100</v>
      </c>
      <c r="E78" s="59">
        <v>262.1</v>
      </c>
      <c r="F78" s="103">
        <v>3.25</v>
      </c>
      <c r="G78" s="98">
        <v>0.99</v>
      </c>
      <c r="H78" s="33"/>
      <c r="I78" s="23"/>
    </row>
    <row r="79" spans="1:9" ht="15.75">
      <c r="A79" s="60">
        <v>11051</v>
      </c>
      <c r="B79" s="56" t="s">
        <v>126</v>
      </c>
      <c r="C79" s="60" t="s">
        <v>59</v>
      </c>
      <c r="D79" s="61">
        <v>200</v>
      </c>
      <c r="E79" s="90">
        <v>736.85</v>
      </c>
      <c r="F79" s="103">
        <v>4.4</v>
      </c>
      <c r="G79" s="98">
        <v>1.34</v>
      </c>
      <c r="H79" s="33"/>
      <c r="I79" s="23"/>
    </row>
    <row r="80" spans="1:9" ht="15.75">
      <c r="A80" s="68">
        <v>11201</v>
      </c>
      <c r="B80" s="69" t="s">
        <v>52</v>
      </c>
      <c r="C80" s="68" t="s">
        <v>59</v>
      </c>
      <c r="D80" s="70">
        <v>100</v>
      </c>
      <c r="E80" s="59">
        <v>262.1</v>
      </c>
      <c r="F80" s="103">
        <v>3.25</v>
      </c>
      <c r="G80" s="98">
        <v>0.99</v>
      </c>
      <c r="H80" s="33"/>
      <c r="I80" s="23"/>
    </row>
    <row r="81" spans="1:9" ht="15.75">
      <c r="A81" s="60">
        <v>11288</v>
      </c>
      <c r="B81" s="56" t="s">
        <v>177</v>
      </c>
      <c r="C81" s="60" t="s">
        <v>154</v>
      </c>
      <c r="D81" s="61" t="s">
        <v>153</v>
      </c>
      <c r="E81" s="90">
        <v>236.85</v>
      </c>
      <c r="F81" s="103">
        <v>2.9</v>
      </c>
      <c r="G81" s="98">
        <v>0.88</v>
      </c>
      <c r="H81" s="33"/>
      <c r="I81" s="23"/>
    </row>
    <row r="82" spans="1:9" s="10" customFormat="1" ht="46.5" customHeight="1">
      <c r="A82" s="50" t="s">
        <v>70</v>
      </c>
      <c r="B82" s="51" t="s">
        <v>95</v>
      </c>
      <c r="C82" s="52" t="s">
        <v>71</v>
      </c>
      <c r="D82" s="53" t="s">
        <v>163</v>
      </c>
      <c r="E82" s="96" t="s">
        <v>164</v>
      </c>
      <c r="F82" s="102" t="s">
        <v>178</v>
      </c>
      <c r="G82" s="101" t="s">
        <v>179</v>
      </c>
      <c r="I82" s="23"/>
    </row>
    <row r="83" spans="1:9" s="10" customFormat="1" ht="15.75">
      <c r="A83" s="57">
        <v>11301</v>
      </c>
      <c r="B83" s="97" t="s">
        <v>53</v>
      </c>
      <c r="C83" s="57" t="s">
        <v>121</v>
      </c>
      <c r="D83" s="58">
        <v>100</v>
      </c>
      <c r="E83" s="98">
        <v>1352.65</v>
      </c>
      <c r="F83" s="103">
        <v>16.85</v>
      </c>
      <c r="G83" s="98">
        <v>5.14</v>
      </c>
      <c r="I83" s="23"/>
    </row>
    <row r="84" spans="1:9" ht="45" customHeight="1">
      <c r="A84" s="50" t="s">
        <v>70</v>
      </c>
      <c r="B84" s="51" t="s">
        <v>96</v>
      </c>
      <c r="C84" s="52" t="s">
        <v>71</v>
      </c>
      <c r="D84" s="53" t="s">
        <v>163</v>
      </c>
      <c r="E84" s="96" t="s">
        <v>164</v>
      </c>
      <c r="F84" s="102" t="s">
        <v>178</v>
      </c>
      <c r="G84" s="101" t="s">
        <v>179</v>
      </c>
      <c r="I84" s="23"/>
    </row>
    <row r="85" spans="1:9" ht="15.75">
      <c r="A85" s="71">
        <v>11510</v>
      </c>
      <c r="B85" s="72" t="s">
        <v>151</v>
      </c>
      <c r="C85" s="71" t="s">
        <v>61</v>
      </c>
      <c r="D85" s="73">
        <v>100</v>
      </c>
      <c r="E85" s="59">
        <v>424.8</v>
      </c>
      <c r="F85" s="103">
        <v>5.3</v>
      </c>
      <c r="G85" s="98">
        <v>1.62</v>
      </c>
      <c r="I85" s="23"/>
    </row>
    <row r="86" spans="1:9" ht="15.75">
      <c r="A86" s="71">
        <v>11615</v>
      </c>
      <c r="B86" s="87" t="s">
        <v>152</v>
      </c>
      <c r="C86" s="71" t="s">
        <v>59</v>
      </c>
      <c r="D86" s="71" t="s">
        <v>130</v>
      </c>
      <c r="E86" s="86">
        <v>884.2</v>
      </c>
      <c r="F86" s="103">
        <v>11.05</v>
      </c>
      <c r="G86" s="98">
        <v>3.37</v>
      </c>
      <c r="I86" s="23"/>
    </row>
    <row r="87" spans="1:9" ht="45" customHeight="1">
      <c r="A87" s="50" t="s">
        <v>70</v>
      </c>
      <c r="B87" s="51" t="s">
        <v>97</v>
      </c>
      <c r="C87" s="52" t="s">
        <v>71</v>
      </c>
      <c r="D87" s="53" t="s">
        <v>163</v>
      </c>
      <c r="E87" s="96" t="s">
        <v>164</v>
      </c>
      <c r="F87" s="102" t="s">
        <v>178</v>
      </c>
      <c r="G87" s="101" t="s">
        <v>179</v>
      </c>
      <c r="I87" s="23"/>
    </row>
    <row r="88" spans="1:9" ht="15.75">
      <c r="A88" s="60">
        <v>12001</v>
      </c>
      <c r="B88" s="56" t="s">
        <v>9</v>
      </c>
      <c r="C88" s="60" t="s">
        <v>61</v>
      </c>
      <c r="D88" s="61">
        <v>200</v>
      </c>
      <c r="E88" s="59">
        <v>472.75</v>
      </c>
      <c r="F88" s="103">
        <v>2.95</v>
      </c>
      <c r="G88" s="98">
        <v>0.9</v>
      </c>
      <c r="I88" s="23"/>
    </row>
    <row r="89" spans="1:9" ht="46.5" customHeight="1">
      <c r="A89" s="50" t="s">
        <v>70</v>
      </c>
      <c r="B89" s="51" t="s">
        <v>98</v>
      </c>
      <c r="C89" s="52" t="s">
        <v>71</v>
      </c>
      <c r="D89" s="53" t="s">
        <v>163</v>
      </c>
      <c r="E89" s="96" t="s">
        <v>164</v>
      </c>
      <c r="F89" s="102" t="s">
        <v>178</v>
      </c>
      <c r="G89" s="101" t="s">
        <v>179</v>
      </c>
      <c r="I89" s="23"/>
    </row>
    <row r="90" spans="1:9" ht="15.75">
      <c r="A90" s="60">
        <v>12010</v>
      </c>
      <c r="B90" s="56" t="s">
        <v>34</v>
      </c>
      <c r="C90" s="60" t="s">
        <v>59</v>
      </c>
      <c r="D90" s="61">
        <v>100</v>
      </c>
      <c r="E90" s="59">
        <v>213.7</v>
      </c>
      <c r="F90" s="103">
        <v>2.7</v>
      </c>
      <c r="G90" s="98">
        <v>0.82</v>
      </c>
      <c r="I90" s="23"/>
    </row>
    <row r="91" spans="1:9" ht="45" customHeight="1">
      <c r="A91" s="50" t="s">
        <v>70</v>
      </c>
      <c r="B91" s="51" t="s">
        <v>99</v>
      </c>
      <c r="C91" s="52" t="s">
        <v>71</v>
      </c>
      <c r="D91" s="53" t="s">
        <v>163</v>
      </c>
      <c r="E91" s="96" t="s">
        <v>164</v>
      </c>
      <c r="F91" s="102" t="s">
        <v>178</v>
      </c>
      <c r="G91" s="101" t="s">
        <v>179</v>
      </c>
      <c r="I91" s="23"/>
    </row>
    <row r="92" spans="1:9" ht="15.75">
      <c r="A92" s="68">
        <v>12206</v>
      </c>
      <c r="B92" s="69" t="s">
        <v>56</v>
      </c>
      <c r="C92" s="68" t="s">
        <v>59</v>
      </c>
      <c r="D92" s="70">
        <v>150</v>
      </c>
      <c r="E92" s="59">
        <v>177.3</v>
      </c>
      <c r="F92" s="103">
        <v>1.45</v>
      </c>
      <c r="G92" s="98">
        <v>0.44</v>
      </c>
      <c r="I92" s="23"/>
    </row>
    <row r="93" spans="1:9" ht="15.75">
      <c r="A93" s="60">
        <v>13001</v>
      </c>
      <c r="B93" s="56" t="s">
        <v>10</v>
      </c>
      <c r="C93" s="60" t="s">
        <v>61</v>
      </c>
      <c r="D93" s="61">
        <v>150</v>
      </c>
      <c r="E93" s="59">
        <v>430.4</v>
      </c>
      <c r="F93" s="103">
        <v>3.6</v>
      </c>
      <c r="G93" s="98">
        <v>1.1</v>
      </c>
      <c r="I93" s="23"/>
    </row>
    <row r="94" spans="1:9" ht="45" customHeight="1">
      <c r="A94" s="50" t="s">
        <v>70</v>
      </c>
      <c r="B94" s="51" t="s">
        <v>100</v>
      </c>
      <c r="C94" s="52" t="s">
        <v>71</v>
      </c>
      <c r="D94" s="53" t="s">
        <v>163</v>
      </c>
      <c r="E94" s="96" t="s">
        <v>164</v>
      </c>
      <c r="F94" s="102" t="s">
        <v>178</v>
      </c>
      <c r="G94" s="101" t="s">
        <v>179</v>
      </c>
      <c r="I94" s="23"/>
    </row>
    <row r="95" spans="1:9" ht="15.75">
      <c r="A95" s="60">
        <v>14001</v>
      </c>
      <c r="B95" s="56" t="s">
        <v>11</v>
      </c>
      <c r="C95" s="60" t="s">
        <v>61</v>
      </c>
      <c r="D95" s="61">
        <v>300</v>
      </c>
      <c r="E95" s="59">
        <f>F95*300</f>
        <v>1635</v>
      </c>
      <c r="F95" s="103">
        <v>5.45</v>
      </c>
      <c r="G95" s="98">
        <v>1.66</v>
      </c>
      <c r="I95" s="23"/>
    </row>
    <row r="96" spans="1:9" ht="15.75">
      <c r="A96" s="60">
        <v>14008</v>
      </c>
      <c r="B96" s="56" t="s">
        <v>12</v>
      </c>
      <c r="C96" s="60" t="s">
        <v>61</v>
      </c>
      <c r="D96" s="61">
        <v>200</v>
      </c>
      <c r="E96" s="59">
        <f>F96*200</f>
        <v>2080</v>
      </c>
      <c r="F96" s="103">
        <v>10.4</v>
      </c>
      <c r="G96" s="98">
        <v>3.17</v>
      </c>
      <c r="I96" s="23"/>
    </row>
    <row r="97" spans="1:9" ht="15.75">
      <c r="A97" s="60">
        <v>14016</v>
      </c>
      <c r="B97" s="56" t="s">
        <v>13</v>
      </c>
      <c r="C97" s="60" t="s">
        <v>61</v>
      </c>
      <c r="D97" s="61">
        <v>100</v>
      </c>
      <c r="E97" s="59">
        <f>F97*100</f>
        <v>2010.0000000000002</v>
      </c>
      <c r="F97" s="103">
        <v>20.1</v>
      </c>
      <c r="G97" s="98">
        <v>6.13</v>
      </c>
      <c r="I97" s="23"/>
    </row>
    <row r="98" spans="1:9" ht="15.75">
      <c r="A98" s="60">
        <v>14009</v>
      </c>
      <c r="B98" s="56" t="s">
        <v>14</v>
      </c>
      <c r="C98" s="60" t="s">
        <v>61</v>
      </c>
      <c r="D98" s="61">
        <v>100</v>
      </c>
      <c r="E98" s="59">
        <f>F98*100</f>
        <v>2935</v>
      </c>
      <c r="F98" s="103">
        <v>29.35</v>
      </c>
      <c r="G98" s="98">
        <v>8.95</v>
      </c>
      <c r="I98" s="23"/>
    </row>
    <row r="99" spans="1:9" ht="15.75">
      <c r="A99" s="60">
        <v>14032</v>
      </c>
      <c r="B99" s="56" t="s">
        <v>24</v>
      </c>
      <c r="C99" s="60" t="s">
        <v>61</v>
      </c>
      <c r="D99" s="61">
        <v>100</v>
      </c>
      <c r="E99" s="59">
        <f>F99*100</f>
        <v>3885</v>
      </c>
      <c r="F99" s="103">
        <v>38.85</v>
      </c>
      <c r="G99" s="98">
        <v>11.84</v>
      </c>
      <c r="I99" s="23"/>
    </row>
    <row r="100" spans="1:9" ht="49.5" customHeight="1">
      <c r="A100" s="50" t="s">
        <v>70</v>
      </c>
      <c r="B100" s="74" t="s">
        <v>101</v>
      </c>
      <c r="C100" s="52" t="s">
        <v>71</v>
      </c>
      <c r="D100" s="53" t="s">
        <v>163</v>
      </c>
      <c r="E100" s="96" t="s">
        <v>164</v>
      </c>
      <c r="F100" s="102" t="s">
        <v>178</v>
      </c>
      <c r="G100" s="101" t="s">
        <v>179</v>
      </c>
      <c r="I100" s="23"/>
    </row>
    <row r="101" spans="1:9" ht="15.75">
      <c r="A101" s="60">
        <v>15004</v>
      </c>
      <c r="B101" s="56" t="s">
        <v>118</v>
      </c>
      <c r="C101" s="60" t="s">
        <v>65</v>
      </c>
      <c r="D101" s="61">
        <v>250</v>
      </c>
      <c r="E101" s="75">
        <f>F101*250</f>
        <v>962.5</v>
      </c>
      <c r="F101" s="104">
        <v>3.85</v>
      </c>
      <c r="G101" s="98">
        <v>1.17</v>
      </c>
      <c r="I101" s="23"/>
    </row>
    <row r="102" spans="1:9" ht="15.75">
      <c r="A102" s="66">
        <v>15008</v>
      </c>
      <c r="B102" s="56" t="s">
        <v>119</v>
      </c>
      <c r="C102" s="60" t="s">
        <v>65</v>
      </c>
      <c r="D102" s="61">
        <v>200</v>
      </c>
      <c r="E102" s="75">
        <f>F102*200</f>
        <v>1200</v>
      </c>
      <c r="F102" s="104">
        <v>6</v>
      </c>
      <c r="G102" s="98">
        <v>1.83</v>
      </c>
      <c r="I102" s="23"/>
    </row>
    <row r="103" spans="1:9" ht="45" customHeight="1">
      <c r="A103" s="50" t="s">
        <v>70</v>
      </c>
      <c r="B103" s="74" t="s">
        <v>102</v>
      </c>
      <c r="C103" s="52" t="s">
        <v>71</v>
      </c>
      <c r="D103" s="53" t="s">
        <v>163</v>
      </c>
      <c r="E103" s="96" t="s">
        <v>164</v>
      </c>
      <c r="F103" s="102" t="s">
        <v>178</v>
      </c>
      <c r="G103" s="101" t="s">
        <v>179</v>
      </c>
      <c r="I103" s="23"/>
    </row>
    <row r="104" spans="1:9" ht="15.75">
      <c r="A104" s="60">
        <v>16302</v>
      </c>
      <c r="B104" s="56" t="s">
        <v>37</v>
      </c>
      <c r="C104" s="60" t="s">
        <v>67</v>
      </c>
      <c r="D104" s="61">
        <v>200</v>
      </c>
      <c r="E104" s="59">
        <v>217.2</v>
      </c>
      <c r="F104" s="103">
        <v>1.4</v>
      </c>
      <c r="G104" s="98">
        <v>0.43</v>
      </c>
      <c r="I104" s="23"/>
    </row>
    <row r="105" spans="1:9" ht="15.75">
      <c r="A105" s="60">
        <v>16304</v>
      </c>
      <c r="B105" s="56" t="s">
        <v>23</v>
      </c>
      <c r="C105" s="60" t="s">
        <v>67</v>
      </c>
      <c r="D105" s="61">
        <v>250</v>
      </c>
      <c r="E105" s="59">
        <f>F105*250</f>
        <v>1337.5</v>
      </c>
      <c r="F105" s="103">
        <v>5.35</v>
      </c>
      <c r="G105" s="98">
        <v>1.63</v>
      </c>
      <c r="I105" s="23"/>
    </row>
    <row r="106" spans="1:9" ht="15.75">
      <c r="A106" s="60">
        <v>16308</v>
      </c>
      <c r="B106" s="56" t="s">
        <v>21</v>
      </c>
      <c r="C106" s="60" t="s">
        <v>67</v>
      </c>
      <c r="D106" s="61">
        <v>150</v>
      </c>
      <c r="E106" s="59">
        <f>F106*150</f>
        <v>1417.5</v>
      </c>
      <c r="F106" s="103">
        <v>9.45</v>
      </c>
      <c r="G106" s="98">
        <v>2.88</v>
      </c>
      <c r="I106" s="23"/>
    </row>
    <row r="107" spans="1:9" ht="15.75">
      <c r="A107" s="60">
        <v>16312</v>
      </c>
      <c r="B107" s="56" t="s">
        <v>22</v>
      </c>
      <c r="C107" s="60" t="s">
        <v>67</v>
      </c>
      <c r="D107" s="61">
        <v>150</v>
      </c>
      <c r="E107" s="59">
        <f>F107*150</f>
        <v>1897.5</v>
      </c>
      <c r="F107" s="103">
        <v>12.65</v>
      </c>
      <c r="G107" s="98">
        <v>3.86</v>
      </c>
      <c r="I107" s="23"/>
    </row>
    <row r="108" spans="1:9" ht="45" customHeight="1">
      <c r="A108" s="50" t="s">
        <v>70</v>
      </c>
      <c r="B108" s="74" t="s">
        <v>103</v>
      </c>
      <c r="C108" s="52" t="s">
        <v>71</v>
      </c>
      <c r="D108" s="53" t="s">
        <v>163</v>
      </c>
      <c r="E108" s="96" t="s">
        <v>164</v>
      </c>
      <c r="F108" s="102" t="s">
        <v>178</v>
      </c>
      <c r="G108" s="101" t="s">
        <v>179</v>
      </c>
      <c r="I108" s="23"/>
    </row>
    <row r="109" spans="1:9" ht="15.75">
      <c r="A109" s="60">
        <v>16504</v>
      </c>
      <c r="B109" s="56" t="s">
        <v>18</v>
      </c>
      <c r="C109" s="60" t="s">
        <v>67</v>
      </c>
      <c r="D109" s="61">
        <v>250</v>
      </c>
      <c r="E109" s="59">
        <f>F109*250</f>
        <v>1475</v>
      </c>
      <c r="F109" s="103">
        <v>5.9</v>
      </c>
      <c r="G109" s="98">
        <v>1.8</v>
      </c>
      <c r="I109" s="23"/>
    </row>
    <row r="110" spans="1:9" ht="15.75">
      <c r="A110" s="60">
        <v>16508</v>
      </c>
      <c r="B110" s="56" t="s">
        <v>19</v>
      </c>
      <c r="C110" s="60" t="s">
        <v>67</v>
      </c>
      <c r="D110" s="61">
        <v>200</v>
      </c>
      <c r="E110" s="59">
        <f>F110*200</f>
        <v>2250</v>
      </c>
      <c r="F110" s="103">
        <v>11.25</v>
      </c>
      <c r="G110" s="98">
        <v>3.43</v>
      </c>
      <c r="I110" s="23"/>
    </row>
    <row r="111" spans="1:9" ht="15.75">
      <c r="A111" s="60">
        <v>16512</v>
      </c>
      <c r="B111" s="56" t="s">
        <v>20</v>
      </c>
      <c r="C111" s="60" t="s">
        <v>67</v>
      </c>
      <c r="D111" s="61">
        <v>200</v>
      </c>
      <c r="E111" s="98">
        <f>F111*200</f>
        <v>3260</v>
      </c>
      <c r="F111" s="103">
        <v>16.3</v>
      </c>
      <c r="G111" s="98">
        <v>4.97</v>
      </c>
      <c r="I111" s="23"/>
    </row>
    <row r="112" spans="1:9" ht="15.75">
      <c r="A112" s="60">
        <v>16602</v>
      </c>
      <c r="B112" s="56" t="s">
        <v>169</v>
      </c>
      <c r="C112" s="60" t="s">
        <v>67</v>
      </c>
      <c r="D112" s="58">
        <v>200</v>
      </c>
      <c r="E112" s="98">
        <v>150.85</v>
      </c>
      <c r="F112" s="103">
        <v>0.9</v>
      </c>
      <c r="G112" s="98">
        <v>0.27</v>
      </c>
      <c r="I112" s="23"/>
    </row>
    <row r="113" spans="1:9" ht="15.75">
      <c r="A113" s="60">
        <v>16608</v>
      </c>
      <c r="B113" s="56" t="s">
        <v>35</v>
      </c>
      <c r="C113" s="60" t="s">
        <v>67</v>
      </c>
      <c r="D113" s="61">
        <v>150</v>
      </c>
      <c r="E113" s="59">
        <f>F113*150</f>
        <v>1530</v>
      </c>
      <c r="F113" s="103">
        <v>10.2</v>
      </c>
      <c r="G113" s="98">
        <v>3.11</v>
      </c>
      <c r="I113" s="23"/>
    </row>
    <row r="114" spans="1:9" ht="15.75">
      <c r="A114" s="60">
        <v>16612</v>
      </c>
      <c r="B114" s="56" t="s">
        <v>36</v>
      </c>
      <c r="C114" s="60" t="s">
        <v>67</v>
      </c>
      <c r="D114" s="61">
        <v>200</v>
      </c>
      <c r="E114" s="59">
        <f>F114*200</f>
        <v>2760</v>
      </c>
      <c r="F114" s="103">
        <v>13.8</v>
      </c>
      <c r="G114" s="98">
        <v>4.21</v>
      </c>
      <c r="I114" s="23"/>
    </row>
    <row r="115" spans="1:9" ht="45" customHeight="1">
      <c r="A115" s="50" t="s">
        <v>70</v>
      </c>
      <c r="B115" s="74" t="s">
        <v>104</v>
      </c>
      <c r="C115" s="52" t="s">
        <v>71</v>
      </c>
      <c r="D115" s="53" t="s">
        <v>163</v>
      </c>
      <c r="E115" s="96" t="s">
        <v>164</v>
      </c>
      <c r="F115" s="102" t="s">
        <v>178</v>
      </c>
      <c r="G115" s="101" t="s">
        <v>179</v>
      </c>
      <c r="I115" s="23"/>
    </row>
    <row r="116" spans="1:9" ht="15.75">
      <c r="A116" s="60">
        <v>17004</v>
      </c>
      <c r="B116" s="56" t="s">
        <v>170</v>
      </c>
      <c r="C116" s="60" t="s">
        <v>65</v>
      </c>
      <c r="D116" s="61">
        <v>300</v>
      </c>
      <c r="E116" s="59">
        <f>F116*300</f>
        <v>2085</v>
      </c>
      <c r="F116" s="103">
        <v>6.95</v>
      </c>
      <c r="G116" s="98">
        <v>2.12</v>
      </c>
      <c r="I116" s="23"/>
    </row>
    <row r="117" spans="1:9" ht="15.75">
      <c r="A117" s="60">
        <v>17008</v>
      </c>
      <c r="B117" s="56" t="s">
        <v>171</v>
      </c>
      <c r="C117" s="60" t="s">
        <v>65</v>
      </c>
      <c r="D117" s="61">
        <v>200</v>
      </c>
      <c r="E117" s="59">
        <f>F117*200</f>
        <v>2670</v>
      </c>
      <c r="F117" s="103">
        <v>13.35</v>
      </c>
      <c r="G117" s="98">
        <v>4.07</v>
      </c>
      <c r="I117" s="23"/>
    </row>
    <row r="118" spans="1:9" ht="15.75">
      <c r="A118" s="60">
        <v>17016</v>
      </c>
      <c r="B118" s="56" t="s">
        <v>172</v>
      </c>
      <c r="C118" s="60" t="s">
        <v>65</v>
      </c>
      <c r="D118" s="61">
        <v>150</v>
      </c>
      <c r="E118" s="59">
        <f>F118*150</f>
        <v>4950</v>
      </c>
      <c r="F118" s="103">
        <v>33</v>
      </c>
      <c r="G118" s="98">
        <v>10.06</v>
      </c>
      <c r="I118" s="23"/>
    </row>
    <row r="119" spans="1:9" ht="45" customHeight="1">
      <c r="A119" s="50" t="s">
        <v>70</v>
      </c>
      <c r="B119" s="74" t="s">
        <v>105</v>
      </c>
      <c r="C119" s="52" t="s">
        <v>71</v>
      </c>
      <c r="D119" s="53" t="s">
        <v>163</v>
      </c>
      <c r="E119" s="96" t="s">
        <v>164</v>
      </c>
      <c r="F119" s="102" t="s">
        <v>178</v>
      </c>
      <c r="G119" s="101" t="s">
        <v>179</v>
      </c>
      <c r="I119" s="23"/>
    </row>
    <row r="120" spans="1:9" ht="15.75">
      <c r="A120" s="60">
        <v>20101</v>
      </c>
      <c r="B120" s="56" t="s">
        <v>15</v>
      </c>
      <c r="C120" s="60" t="s">
        <v>64</v>
      </c>
      <c r="D120" s="61">
        <v>200</v>
      </c>
      <c r="E120" s="59">
        <v>720.4</v>
      </c>
      <c r="F120" s="103">
        <v>4.55</v>
      </c>
      <c r="G120" s="98">
        <v>1.39</v>
      </c>
      <c r="I120" s="23"/>
    </row>
    <row r="121" spans="1:9" ht="45" customHeight="1">
      <c r="A121" s="50" t="s">
        <v>70</v>
      </c>
      <c r="B121" s="76" t="s">
        <v>128</v>
      </c>
      <c r="C121" s="52" t="s">
        <v>71</v>
      </c>
      <c r="D121" s="53" t="s">
        <v>163</v>
      </c>
      <c r="E121" s="96" t="s">
        <v>164</v>
      </c>
      <c r="F121" s="102" t="s">
        <v>178</v>
      </c>
      <c r="G121" s="101" t="s">
        <v>179</v>
      </c>
      <c r="I121" s="23"/>
    </row>
    <row r="122" spans="1:9" ht="15.75">
      <c r="A122" s="60">
        <v>21045</v>
      </c>
      <c r="B122" s="56" t="s">
        <v>127</v>
      </c>
      <c r="C122" s="60" t="s">
        <v>59</v>
      </c>
      <c r="D122" s="61">
        <v>200</v>
      </c>
      <c r="E122" s="59">
        <v>136.85</v>
      </c>
      <c r="F122" s="103">
        <v>0.85</v>
      </c>
      <c r="G122" s="98">
        <v>0.26</v>
      </c>
      <c r="I122" s="23"/>
    </row>
    <row r="123" spans="1:9" ht="45" customHeight="1">
      <c r="A123" s="50" t="s">
        <v>70</v>
      </c>
      <c r="B123" s="74" t="s">
        <v>106</v>
      </c>
      <c r="C123" s="52" t="s">
        <v>71</v>
      </c>
      <c r="D123" s="53" t="s">
        <v>163</v>
      </c>
      <c r="E123" s="96" t="s">
        <v>164</v>
      </c>
      <c r="F123" s="102" t="s">
        <v>178</v>
      </c>
      <c r="G123" s="101" t="s">
        <v>179</v>
      </c>
      <c r="I123" s="23"/>
    </row>
    <row r="124" spans="1:9" ht="15.75">
      <c r="A124" s="60">
        <v>34004</v>
      </c>
      <c r="B124" s="56" t="s">
        <v>173</v>
      </c>
      <c r="C124" s="60" t="s">
        <v>59</v>
      </c>
      <c r="D124" s="61">
        <v>300</v>
      </c>
      <c r="E124" s="59">
        <f>F124*300</f>
        <v>1170</v>
      </c>
      <c r="F124" s="103">
        <v>3.9</v>
      </c>
      <c r="G124" s="98">
        <v>1.19</v>
      </c>
      <c r="I124" s="23"/>
    </row>
    <row r="125" spans="1:9" ht="15.75">
      <c r="A125" s="60">
        <v>34006</v>
      </c>
      <c r="B125" s="56" t="s">
        <v>80</v>
      </c>
      <c r="C125" s="60" t="s">
        <v>59</v>
      </c>
      <c r="D125" s="61">
        <v>100</v>
      </c>
      <c r="E125" s="59">
        <f>F125*100</f>
        <v>475</v>
      </c>
      <c r="F125" s="103">
        <v>4.75</v>
      </c>
      <c r="G125" s="98">
        <v>1.45</v>
      </c>
      <c r="I125" s="23"/>
    </row>
    <row r="126" spans="1:9" ht="15.75">
      <c r="A126" s="60">
        <v>34008</v>
      </c>
      <c r="B126" s="56" t="s">
        <v>120</v>
      </c>
      <c r="C126" s="60" t="s">
        <v>59</v>
      </c>
      <c r="D126" s="61">
        <v>200</v>
      </c>
      <c r="E126" s="59">
        <f>F126*200</f>
        <v>1410</v>
      </c>
      <c r="F126" s="103">
        <v>7.05</v>
      </c>
      <c r="G126" s="98">
        <v>2.15</v>
      </c>
      <c r="I126" s="23"/>
    </row>
    <row r="127" spans="1:9" ht="15.75">
      <c r="A127" s="66">
        <v>34016</v>
      </c>
      <c r="B127" s="69" t="s">
        <v>174</v>
      </c>
      <c r="C127" s="68" t="s">
        <v>59</v>
      </c>
      <c r="D127" s="70">
        <v>200</v>
      </c>
      <c r="E127" s="77">
        <f>F127*200</f>
        <v>3120</v>
      </c>
      <c r="F127" s="105">
        <v>15.6</v>
      </c>
      <c r="G127" s="98">
        <v>4.76</v>
      </c>
      <c r="I127" s="23"/>
    </row>
    <row r="128" spans="1:9" ht="15.75">
      <c r="A128" s="60">
        <v>34024</v>
      </c>
      <c r="B128" s="56" t="s">
        <v>175</v>
      </c>
      <c r="C128" s="60" t="s">
        <v>59</v>
      </c>
      <c r="D128" s="61">
        <v>100</v>
      </c>
      <c r="E128" s="59">
        <f>F128*100</f>
        <v>1970</v>
      </c>
      <c r="F128" s="103">
        <v>19.7</v>
      </c>
      <c r="G128" s="98">
        <v>6.01</v>
      </c>
      <c r="I128" s="23"/>
    </row>
    <row r="129" spans="1:9" ht="15.75">
      <c r="A129" s="60">
        <v>34048</v>
      </c>
      <c r="B129" s="56" t="s">
        <v>79</v>
      </c>
      <c r="C129" s="60" t="s">
        <v>59</v>
      </c>
      <c r="D129" s="61">
        <v>100</v>
      </c>
      <c r="E129" s="94">
        <f>F129*100</f>
        <v>3525</v>
      </c>
      <c r="F129" s="103">
        <v>35.25</v>
      </c>
      <c r="G129" s="98">
        <v>10.75</v>
      </c>
      <c r="I129" s="23"/>
    </row>
    <row r="130" spans="1:9" ht="45" customHeight="1">
      <c r="A130" s="50" t="s">
        <v>70</v>
      </c>
      <c r="B130" s="74" t="s">
        <v>107</v>
      </c>
      <c r="C130" s="52" t="s">
        <v>71</v>
      </c>
      <c r="D130" s="53" t="s">
        <v>163</v>
      </c>
      <c r="E130" s="96" t="s">
        <v>164</v>
      </c>
      <c r="F130" s="102" t="s">
        <v>178</v>
      </c>
      <c r="G130" s="101" t="s">
        <v>179</v>
      </c>
      <c r="I130" s="23"/>
    </row>
    <row r="131" spans="1:9" ht="15.75" customHeight="1">
      <c r="A131" s="60">
        <v>40102</v>
      </c>
      <c r="B131" s="56" t="s">
        <v>176</v>
      </c>
      <c r="C131" s="60" t="s">
        <v>59</v>
      </c>
      <c r="D131" s="61">
        <v>300</v>
      </c>
      <c r="E131" s="85">
        <v>218.3</v>
      </c>
      <c r="F131" s="106">
        <v>0.9</v>
      </c>
      <c r="G131" s="98">
        <v>0.27</v>
      </c>
      <c r="I131" s="23"/>
    </row>
    <row r="132" spans="1:9" ht="15.75">
      <c r="A132" s="60">
        <v>40301</v>
      </c>
      <c r="B132" s="56" t="s">
        <v>77</v>
      </c>
      <c r="C132" s="60" t="s">
        <v>59</v>
      </c>
      <c r="D132" s="61">
        <v>300</v>
      </c>
      <c r="E132" s="98">
        <v>218.3</v>
      </c>
      <c r="F132" s="103">
        <v>0.9</v>
      </c>
      <c r="G132" s="98">
        <v>0.27</v>
      </c>
      <c r="I132" s="23"/>
    </row>
    <row r="133" spans="1:9" ht="15.75">
      <c r="A133" s="60">
        <v>41001</v>
      </c>
      <c r="B133" s="56" t="s">
        <v>78</v>
      </c>
      <c r="C133" s="60" t="s">
        <v>59</v>
      </c>
      <c r="D133" s="61">
        <v>100</v>
      </c>
      <c r="E133" s="59">
        <v>122.65</v>
      </c>
      <c r="F133" s="103">
        <v>1.55</v>
      </c>
      <c r="G133" s="98">
        <v>0.47</v>
      </c>
      <c r="I133" s="23"/>
    </row>
    <row r="134" spans="1:9" ht="45" customHeight="1">
      <c r="A134" s="50" t="s">
        <v>70</v>
      </c>
      <c r="B134" s="74" t="s">
        <v>108</v>
      </c>
      <c r="C134" s="52" t="s">
        <v>71</v>
      </c>
      <c r="D134" s="53" t="s">
        <v>163</v>
      </c>
      <c r="E134" s="96" t="s">
        <v>164</v>
      </c>
      <c r="F134" s="102" t="s">
        <v>178</v>
      </c>
      <c r="G134" s="101" t="s">
        <v>179</v>
      </c>
      <c r="I134" s="23"/>
    </row>
    <row r="135" spans="1:9" ht="15.75">
      <c r="A135" s="60">
        <v>50010</v>
      </c>
      <c r="B135" s="56" t="s">
        <v>131</v>
      </c>
      <c r="C135" s="60" t="s">
        <v>59</v>
      </c>
      <c r="D135" s="61">
        <v>200</v>
      </c>
      <c r="E135" s="59">
        <v>307.8</v>
      </c>
      <c r="F135" s="103">
        <v>1.95</v>
      </c>
      <c r="G135" s="98">
        <v>0.59</v>
      </c>
      <c r="I135" s="23"/>
    </row>
    <row r="136" spans="1:9" ht="15.75">
      <c r="A136" s="68">
        <v>50015</v>
      </c>
      <c r="B136" s="69" t="s">
        <v>157</v>
      </c>
      <c r="C136" s="68" t="s">
        <v>59</v>
      </c>
      <c r="D136" s="70" t="s">
        <v>158</v>
      </c>
      <c r="E136" s="98">
        <v>556.8</v>
      </c>
      <c r="F136" s="103">
        <v>2.3</v>
      </c>
      <c r="G136" s="98">
        <v>0.7</v>
      </c>
      <c r="I136" s="23"/>
    </row>
    <row r="137" spans="1:9" ht="15.75">
      <c r="A137" s="60">
        <v>50025</v>
      </c>
      <c r="B137" s="56" t="s">
        <v>132</v>
      </c>
      <c r="C137" s="60" t="s">
        <v>59</v>
      </c>
      <c r="D137" s="61">
        <v>200</v>
      </c>
      <c r="E137" s="59">
        <v>602.5</v>
      </c>
      <c r="F137" s="103">
        <v>3.8</v>
      </c>
      <c r="G137" s="98">
        <v>1.16</v>
      </c>
      <c r="I137" s="23"/>
    </row>
    <row r="138" spans="1:9" ht="15.75">
      <c r="A138" s="68">
        <v>50040</v>
      </c>
      <c r="B138" s="69" t="s">
        <v>133</v>
      </c>
      <c r="C138" s="68" t="s">
        <v>59</v>
      </c>
      <c r="D138" s="70">
        <v>100</v>
      </c>
      <c r="E138" s="77">
        <v>443.85</v>
      </c>
      <c r="F138" s="105">
        <v>5.5</v>
      </c>
      <c r="G138" s="98">
        <v>1.68</v>
      </c>
      <c r="I138" s="23"/>
    </row>
    <row r="139" spans="1:9" ht="15.75">
      <c r="A139" s="68">
        <v>54025</v>
      </c>
      <c r="B139" s="69" t="s">
        <v>134</v>
      </c>
      <c r="C139" s="68" t="s">
        <v>59</v>
      </c>
      <c r="D139" s="70">
        <v>200</v>
      </c>
      <c r="E139" s="77">
        <v>1071.45</v>
      </c>
      <c r="F139" s="105">
        <v>6.7</v>
      </c>
      <c r="G139" s="98">
        <v>2.04</v>
      </c>
      <c r="I139" s="23"/>
    </row>
    <row r="140" spans="1:9" ht="15.75">
      <c r="A140" s="60">
        <v>56040</v>
      </c>
      <c r="B140" s="56" t="s">
        <v>135</v>
      </c>
      <c r="C140" s="60" t="s">
        <v>59</v>
      </c>
      <c r="D140" s="61">
        <v>100</v>
      </c>
      <c r="E140" s="59">
        <v>1241.6</v>
      </c>
      <c r="F140" s="103">
        <v>15.55</v>
      </c>
      <c r="G140" s="98">
        <v>4.74</v>
      </c>
      <c r="I140" s="23"/>
    </row>
    <row r="141" spans="1:9" ht="15.75">
      <c r="A141" s="60">
        <v>58025</v>
      </c>
      <c r="B141" s="56" t="s">
        <v>136</v>
      </c>
      <c r="C141" s="60" t="s">
        <v>59</v>
      </c>
      <c r="D141" s="61">
        <v>100</v>
      </c>
      <c r="E141" s="59">
        <v>1049.95</v>
      </c>
      <c r="F141" s="103">
        <v>13.1</v>
      </c>
      <c r="G141" s="98">
        <v>3.99</v>
      </c>
      <c r="I141" s="23"/>
    </row>
    <row r="142" spans="1:9" ht="15.75">
      <c r="A142" s="95" t="s">
        <v>76</v>
      </c>
      <c r="B142" s="3"/>
      <c r="C142" s="4"/>
      <c r="D142" s="43"/>
      <c r="E142" s="24"/>
      <c r="F142" s="24"/>
      <c r="G142" s="109"/>
      <c r="H142" s="1"/>
      <c r="I142" s="23"/>
    </row>
    <row r="143" spans="1:9" ht="45" customHeight="1">
      <c r="A143" s="50" t="s">
        <v>70</v>
      </c>
      <c r="B143" s="74" t="s">
        <v>109</v>
      </c>
      <c r="C143" s="52" t="s">
        <v>71</v>
      </c>
      <c r="D143" s="53" t="s">
        <v>163</v>
      </c>
      <c r="E143" s="96" t="s">
        <v>164</v>
      </c>
      <c r="F143" s="102" t="s">
        <v>178</v>
      </c>
      <c r="G143" s="101" t="s">
        <v>179</v>
      </c>
      <c r="I143" s="23"/>
    </row>
    <row r="144" spans="1:9" ht="15.75">
      <c r="A144" s="60">
        <v>50150</v>
      </c>
      <c r="B144" s="56" t="s">
        <v>137</v>
      </c>
      <c r="C144" s="60" t="s">
        <v>62</v>
      </c>
      <c r="D144" s="61">
        <v>200</v>
      </c>
      <c r="E144" s="59">
        <v>757.65</v>
      </c>
      <c r="F144" s="103">
        <v>4.75</v>
      </c>
      <c r="G144" s="98">
        <v>1.45</v>
      </c>
      <c r="I144" s="23"/>
    </row>
    <row r="145" spans="1:9" ht="46.5" customHeight="1">
      <c r="A145" s="50" t="s">
        <v>70</v>
      </c>
      <c r="B145" s="74" t="s">
        <v>110</v>
      </c>
      <c r="C145" s="52" t="s">
        <v>71</v>
      </c>
      <c r="D145" s="53" t="s">
        <v>163</v>
      </c>
      <c r="E145" s="96" t="s">
        <v>164</v>
      </c>
      <c r="F145" s="102" t="s">
        <v>178</v>
      </c>
      <c r="G145" s="101" t="s">
        <v>179</v>
      </c>
      <c r="I145" s="23"/>
    </row>
    <row r="146" spans="1:9" ht="15.75">
      <c r="A146" s="60">
        <v>50210</v>
      </c>
      <c r="B146" s="56" t="s">
        <v>138</v>
      </c>
      <c r="C146" s="60" t="s">
        <v>59</v>
      </c>
      <c r="D146" s="61">
        <v>200</v>
      </c>
      <c r="E146" s="59">
        <v>307.8</v>
      </c>
      <c r="F146" s="103">
        <v>1.95</v>
      </c>
      <c r="G146" s="98">
        <v>0.59</v>
      </c>
      <c r="I146" s="23"/>
    </row>
    <row r="147" spans="1:9" ht="15.75">
      <c r="A147" s="60">
        <v>50215</v>
      </c>
      <c r="B147" s="56" t="s">
        <v>139</v>
      </c>
      <c r="C147" s="60" t="s">
        <v>59</v>
      </c>
      <c r="D147" s="61">
        <v>150</v>
      </c>
      <c r="E147" s="59">
        <v>278.4</v>
      </c>
      <c r="F147" s="103">
        <v>2.3</v>
      </c>
      <c r="G147" s="98">
        <v>0.7</v>
      </c>
      <c r="I147" s="23"/>
    </row>
    <row r="148" spans="1:9" ht="15.75">
      <c r="A148" s="60">
        <v>50225</v>
      </c>
      <c r="B148" s="56" t="s">
        <v>140</v>
      </c>
      <c r="C148" s="60" t="s">
        <v>59</v>
      </c>
      <c r="D148" s="61">
        <v>100</v>
      </c>
      <c r="E148" s="59">
        <v>602.5</v>
      </c>
      <c r="F148" s="103">
        <v>3.8</v>
      </c>
      <c r="G148" s="98">
        <v>1.16</v>
      </c>
      <c r="I148" s="23"/>
    </row>
    <row r="149" spans="1:9" ht="15.75">
      <c r="A149" s="60">
        <v>50240</v>
      </c>
      <c r="B149" s="56" t="s">
        <v>141</v>
      </c>
      <c r="C149" s="60" t="s">
        <v>59</v>
      </c>
      <c r="D149" s="61">
        <v>100</v>
      </c>
      <c r="E149" s="59">
        <v>443.85</v>
      </c>
      <c r="F149" s="103">
        <v>5.55</v>
      </c>
      <c r="G149" s="98">
        <v>1.69</v>
      </c>
      <c r="I149" s="23"/>
    </row>
    <row r="150" spans="1:9" ht="15.75">
      <c r="A150" s="60">
        <v>50260</v>
      </c>
      <c r="B150" s="56" t="s">
        <v>142</v>
      </c>
      <c r="C150" s="60" t="s">
        <v>59</v>
      </c>
      <c r="D150" s="61">
        <v>100</v>
      </c>
      <c r="E150" s="59">
        <v>569.8</v>
      </c>
      <c r="F150" s="103">
        <v>7.1</v>
      </c>
      <c r="G150" s="98">
        <v>2.16</v>
      </c>
      <c r="I150" s="23"/>
    </row>
    <row r="151" spans="1:9" ht="15.75">
      <c r="A151" s="60">
        <v>54225</v>
      </c>
      <c r="B151" s="56" t="s">
        <v>143</v>
      </c>
      <c r="C151" s="60" t="s">
        <v>59</v>
      </c>
      <c r="D151" s="61">
        <v>100</v>
      </c>
      <c r="E151" s="59">
        <v>535.75</v>
      </c>
      <c r="F151" s="103">
        <v>6.7</v>
      </c>
      <c r="G151" s="98">
        <v>2.04</v>
      </c>
      <c r="I151" s="23"/>
    </row>
    <row r="152" spans="1:9" ht="15.75">
      <c r="A152" s="60">
        <v>54240</v>
      </c>
      <c r="B152" s="56" t="s">
        <v>144</v>
      </c>
      <c r="C152" s="60" t="s">
        <v>59</v>
      </c>
      <c r="D152" s="61">
        <v>100</v>
      </c>
      <c r="E152" s="59">
        <v>758.1</v>
      </c>
      <c r="F152" s="103">
        <v>9.45</v>
      </c>
      <c r="G152" s="98">
        <v>2.88</v>
      </c>
      <c r="I152" s="23"/>
    </row>
    <row r="153" spans="1:9" ht="45" customHeight="1">
      <c r="A153" s="50" t="s">
        <v>70</v>
      </c>
      <c r="B153" s="74" t="s">
        <v>82</v>
      </c>
      <c r="C153" s="52" t="s">
        <v>71</v>
      </c>
      <c r="D153" s="53" t="s">
        <v>163</v>
      </c>
      <c r="E153" s="96" t="s">
        <v>164</v>
      </c>
      <c r="F153" s="102" t="s">
        <v>178</v>
      </c>
      <c r="G153" s="101" t="s">
        <v>179</v>
      </c>
      <c r="I153" s="23"/>
    </row>
    <row r="154" spans="1:9" ht="15.75">
      <c r="A154" s="60">
        <v>60001</v>
      </c>
      <c r="B154" s="56" t="s">
        <v>75</v>
      </c>
      <c r="C154" s="60" t="s">
        <v>60</v>
      </c>
      <c r="D154" s="61">
        <v>100</v>
      </c>
      <c r="E154" s="59">
        <v>94.15</v>
      </c>
      <c r="F154" s="103">
        <v>1.15</v>
      </c>
      <c r="G154" s="98">
        <v>0.35</v>
      </c>
      <c r="I154" s="23"/>
    </row>
    <row r="155" spans="1:9" ht="15.75">
      <c r="A155" s="60">
        <v>60004</v>
      </c>
      <c r="B155" s="56" t="s">
        <v>74</v>
      </c>
      <c r="C155" s="60" t="s">
        <v>62</v>
      </c>
      <c r="D155" s="61">
        <v>100</v>
      </c>
      <c r="E155" s="59">
        <v>94.15</v>
      </c>
      <c r="F155" s="103">
        <v>1.15</v>
      </c>
      <c r="G155" s="98">
        <v>0.35</v>
      </c>
      <c r="I155" s="23"/>
    </row>
    <row r="156" spans="1:9" ht="15.75">
      <c r="A156" s="60">
        <v>60005</v>
      </c>
      <c r="B156" s="56" t="s">
        <v>75</v>
      </c>
      <c r="C156" s="60" t="s">
        <v>66</v>
      </c>
      <c r="D156" s="61">
        <v>100</v>
      </c>
      <c r="E156" s="59">
        <v>94.15</v>
      </c>
      <c r="F156" s="103">
        <v>1.15</v>
      </c>
      <c r="G156" s="98">
        <v>0.35</v>
      </c>
      <c r="I156" s="23"/>
    </row>
    <row r="157" spans="1:9" ht="15.75">
      <c r="A157" s="60">
        <v>60008</v>
      </c>
      <c r="B157" s="56" t="s">
        <v>75</v>
      </c>
      <c r="C157" s="60" t="s">
        <v>59</v>
      </c>
      <c r="D157" s="61">
        <v>100</v>
      </c>
      <c r="E157" s="98">
        <v>94.15</v>
      </c>
      <c r="F157" s="103">
        <v>1.15</v>
      </c>
      <c r="G157" s="98">
        <v>0.35</v>
      </c>
      <c r="I157" s="23"/>
    </row>
    <row r="159" spans="1:9" ht="45" customHeight="1">
      <c r="A159" s="50" t="s">
        <v>70</v>
      </c>
      <c r="B159" s="74" t="s">
        <v>107</v>
      </c>
      <c r="C159" s="52" t="s">
        <v>71</v>
      </c>
      <c r="D159" s="53" t="s">
        <v>163</v>
      </c>
      <c r="E159" s="96" t="s">
        <v>164</v>
      </c>
      <c r="F159" s="102" t="s">
        <v>178</v>
      </c>
      <c r="G159" s="101" t="s">
        <v>179</v>
      </c>
      <c r="I159" s="23"/>
    </row>
    <row r="160" spans="1:9" ht="15.75">
      <c r="A160" s="60">
        <v>70101</v>
      </c>
      <c r="B160" s="56" t="s">
        <v>72</v>
      </c>
      <c r="C160" s="60" t="s">
        <v>60</v>
      </c>
      <c r="D160" s="61">
        <v>100</v>
      </c>
      <c r="E160" s="59">
        <v>114.1</v>
      </c>
      <c r="F160" s="103">
        <v>1.4</v>
      </c>
      <c r="G160" s="98">
        <v>0.43</v>
      </c>
      <c r="I160" s="23"/>
    </row>
    <row r="161" spans="1:9" ht="15.75">
      <c r="A161" s="60">
        <v>70104</v>
      </c>
      <c r="B161" s="56" t="s">
        <v>72</v>
      </c>
      <c r="C161" s="60" t="s">
        <v>62</v>
      </c>
      <c r="D161" s="61">
        <v>100</v>
      </c>
      <c r="E161" s="59">
        <v>114.1</v>
      </c>
      <c r="F161" s="103">
        <v>1.4</v>
      </c>
      <c r="G161" s="98">
        <v>0.43</v>
      </c>
      <c r="I161" s="23"/>
    </row>
    <row r="162" spans="1:9" ht="15.75">
      <c r="A162" s="60">
        <v>70106</v>
      </c>
      <c r="B162" s="56" t="s">
        <v>73</v>
      </c>
      <c r="C162" s="60" t="s">
        <v>66</v>
      </c>
      <c r="D162" s="61">
        <v>100</v>
      </c>
      <c r="E162" s="59">
        <v>114.1</v>
      </c>
      <c r="F162" s="103">
        <v>1.4</v>
      </c>
      <c r="G162" s="98">
        <v>0.43</v>
      </c>
      <c r="I162" s="23"/>
    </row>
    <row r="163" spans="1:9" ht="15.75">
      <c r="A163" s="60">
        <v>70108</v>
      </c>
      <c r="B163" s="56" t="s">
        <v>73</v>
      </c>
      <c r="C163" s="60" t="s">
        <v>59</v>
      </c>
      <c r="D163" s="61">
        <v>100</v>
      </c>
      <c r="E163" s="59">
        <v>114.1</v>
      </c>
      <c r="F163" s="103">
        <v>1.4</v>
      </c>
      <c r="G163" s="98">
        <v>0.43</v>
      </c>
      <c r="I163" s="23"/>
    </row>
    <row r="164" spans="1:9" ht="45" customHeight="1">
      <c r="A164" s="50" t="s">
        <v>70</v>
      </c>
      <c r="B164" s="74" t="s">
        <v>111</v>
      </c>
      <c r="C164" s="52" t="s">
        <v>71</v>
      </c>
      <c r="D164" s="53" t="s">
        <v>163</v>
      </c>
      <c r="E164" s="96" t="s">
        <v>164</v>
      </c>
      <c r="F164" s="102" t="s">
        <v>178</v>
      </c>
      <c r="G164" s="101" t="s">
        <v>179</v>
      </c>
      <c r="I164" s="23"/>
    </row>
    <row r="165" spans="1:9" s="32" customFormat="1" ht="15.75">
      <c r="A165" s="66">
        <v>80116</v>
      </c>
      <c r="B165" s="78" t="s">
        <v>57</v>
      </c>
      <c r="C165" s="66" t="s">
        <v>65</v>
      </c>
      <c r="D165" s="79">
        <v>100</v>
      </c>
      <c r="E165" s="59">
        <v>379.1</v>
      </c>
      <c r="F165" s="103">
        <v>4.75</v>
      </c>
      <c r="G165" s="98">
        <v>1.45</v>
      </c>
      <c r="I165" s="23"/>
    </row>
    <row r="166" spans="1:253" ht="15.75">
      <c r="A166" s="95" t="s">
        <v>76</v>
      </c>
      <c r="B166" s="95"/>
      <c r="C166" s="95"/>
      <c r="D166" s="99"/>
      <c r="E166" s="95"/>
      <c r="F166" s="95"/>
      <c r="G166" s="109"/>
      <c r="H166" s="36"/>
      <c r="I166" s="23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</row>
    <row r="167" spans="1:9" ht="47.25" customHeight="1">
      <c r="A167" s="50" t="s">
        <v>70</v>
      </c>
      <c r="B167" s="74" t="s">
        <v>112</v>
      </c>
      <c r="C167" s="52" t="s">
        <v>71</v>
      </c>
      <c r="D167" s="53" t="s">
        <v>163</v>
      </c>
      <c r="E167" s="96" t="s">
        <v>164</v>
      </c>
      <c r="F167" s="102" t="s">
        <v>178</v>
      </c>
      <c r="G167" s="101" t="s">
        <v>179</v>
      </c>
      <c r="I167" s="23"/>
    </row>
    <row r="168" spans="1:9" ht="15.75">
      <c r="A168" s="71">
        <v>85015</v>
      </c>
      <c r="B168" s="83" t="s">
        <v>145</v>
      </c>
      <c r="C168" s="71" t="s">
        <v>129</v>
      </c>
      <c r="D168" s="84" t="s">
        <v>130</v>
      </c>
      <c r="E168" s="85">
        <v>524.5</v>
      </c>
      <c r="F168" s="106">
        <v>6.55</v>
      </c>
      <c r="G168" s="98">
        <v>2</v>
      </c>
      <c r="I168" s="23"/>
    </row>
    <row r="169" spans="1:9" ht="15.75">
      <c r="A169" s="71">
        <v>85025</v>
      </c>
      <c r="B169" s="83" t="s">
        <v>146</v>
      </c>
      <c r="C169" s="71" t="s">
        <v>129</v>
      </c>
      <c r="D169" s="84" t="s">
        <v>130</v>
      </c>
      <c r="E169" s="85">
        <v>736.3</v>
      </c>
      <c r="F169" s="106">
        <v>9.2</v>
      </c>
      <c r="G169" s="98">
        <v>2.8</v>
      </c>
      <c r="I169" s="23"/>
    </row>
    <row r="170" spans="1:9" ht="15.75">
      <c r="A170" s="66">
        <v>85055</v>
      </c>
      <c r="B170" s="78" t="s">
        <v>147</v>
      </c>
      <c r="C170" s="66" t="s">
        <v>121</v>
      </c>
      <c r="D170" s="79">
        <v>100</v>
      </c>
      <c r="E170" s="59">
        <v>1573.7</v>
      </c>
      <c r="F170" s="103">
        <v>19.7</v>
      </c>
      <c r="G170" s="98">
        <v>6.01</v>
      </c>
      <c r="I170" s="23"/>
    </row>
    <row r="171" spans="1:9" ht="15.75">
      <c r="A171" s="64">
        <v>85215</v>
      </c>
      <c r="B171" s="80" t="s">
        <v>148</v>
      </c>
      <c r="C171" s="64" t="s">
        <v>121</v>
      </c>
      <c r="D171" s="81">
        <v>100</v>
      </c>
      <c r="E171" s="82">
        <v>405.25</v>
      </c>
      <c r="F171" s="107">
        <v>5.05</v>
      </c>
      <c r="G171" s="98">
        <v>1.54</v>
      </c>
      <c r="I171" s="23"/>
    </row>
    <row r="172" spans="1:9" ht="15.75">
      <c r="A172" s="64">
        <v>85225</v>
      </c>
      <c r="B172" s="80" t="s">
        <v>149</v>
      </c>
      <c r="C172" s="64" t="s">
        <v>121</v>
      </c>
      <c r="D172" s="81">
        <v>100</v>
      </c>
      <c r="E172" s="82">
        <v>525.25</v>
      </c>
      <c r="F172" s="107">
        <v>6.6</v>
      </c>
      <c r="G172" s="98">
        <v>2.01</v>
      </c>
      <c r="I172" s="23"/>
    </row>
    <row r="173" spans="1:9" ht="16.5" customHeight="1">
      <c r="A173" s="89">
        <v>86215</v>
      </c>
      <c r="B173" s="80" t="s">
        <v>155</v>
      </c>
      <c r="C173" s="64" t="s">
        <v>59</v>
      </c>
      <c r="D173" s="88">
        <v>100</v>
      </c>
      <c r="E173" s="82">
        <v>838.7</v>
      </c>
      <c r="F173" s="107">
        <v>9.75</v>
      </c>
      <c r="G173" s="98">
        <v>2.97</v>
      </c>
      <c r="I173" s="23"/>
    </row>
    <row r="174" spans="1:9" ht="15.75">
      <c r="A174" s="89">
        <v>87215</v>
      </c>
      <c r="B174" s="80" t="s">
        <v>156</v>
      </c>
      <c r="C174" s="64" t="s">
        <v>59</v>
      </c>
      <c r="D174" s="81">
        <v>100</v>
      </c>
      <c r="E174" s="82">
        <v>876.2</v>
      </c>
      <c r="F174" s="107">
        <v>10.75</v>
      </c>
      <c r="G174" s="98">
        <v>3.28</v>
      </c>
      <c r="I174" s="23"/>
    </row>
    <row r="175" spans="1:10" ht="15.75">
      <c r="A175" s="36"/>
      <c r="B175" s="30"/>
      <c r="C175" s="31"/>
      <c r="D175" s="44"/>
      <c r="E175" s="34"/>
      <c r="F175" s="34"/>
      <c r="G175" s="38"/>
      <c r="H175" s="1"/>
      <c r="I175" s="8"/>
      <c r="J175" s="8"/>
    </row>
    <row r="176" spans="1:6" ht="15.75">
      <c r="A176" s="1"/>
      <c r="B176" s="3"/>
      <c r="C176" s="4"/>
      <c r="D176" s="43"/>
      <c r="E176" s="24"/>
      <c r="F176" s="24"/>
    </row>
    <row r="177" spans="1:6" ht="24" customHeight="1">
      <c r="A177" s="48"/>
      <c r="B177" s="48"/>
      <c r="E177" s="49"/>
      <c r="F177" s="49"/>
    </row>
    <row r="178" spans="1:10" s="17" customFormat="1" ht="63.75" customHeight="1">
      <c r="A178" s="100" t="s">
        <v>161</v>
      </c>
      <c r="B178" s="100"/>
      <c r="C178" s="100"/>
      <c r="D178" s="45"/>
      <c r="E178" s="35"/>
      <c r="F178" s="35"/>
      <c r="G178" s="111"/>
      <c r="I178" s="25"/>
      <c r="J178" s="25"/>
    </row>
    <row r="179" spans="1:6" ht="14.25" customHeight="1">
      <c r="A179" s="20"/>
      <c r="B179" s="20"/>
      <c r="C179" s="20"/>
      <c r="D179" s="46"/>
      <c r="E179" s="28"/>
      <c r="F179" s="28"/>
    </row>
    <row r="180" spans="3:4" ht="15">
      <c r="C180" s="19"/>
      <c r="D180" s="47"/>
    </row>
    <row r="181" spans="1:4" ht="15.75" customHeight="1">
      <c r="A181" s="22"/>
      <c r="C181" s="4"/>
      <c r="D181" s="43"/>
    </row>
    <row r="182" spans="1:4" ht="15">
      <c r="A182" s="21"/>
      <c r="B182" s="18"/>
      <c r="C182" s="18"/>
      <c r="D182" s="47"/>
    </row>
    <row r="183" ht="12.75"/>
    <row r="184" spans="2:4" ht="15">
      <c r="B184" s="12"/>
      <c r="C184" s="20"/>
      <c r="D184" s="46"/>
    </row>
    <row r="185" ht="15" customHeight="1">
      <c r="C185" s="13"/>
    </row>
    <row r="186" ht="17.25" customHeight="1">
      <c r="C186" s="14"/>
    </row>
    <row r="187" spans="1:4" ht="26.25">
      <c r="A187" s="40" t="s">
        <v>162</v>
      </c>
      <c r="B187" s="16"/>
      <c r="C187" s="16"/>
      <c r="D187" s="42"/>
    </row>
    <row r="188" spans="1:10" s="7" customFormat="1" ht="12.75">
      <c r="A188" s="6"/>
      <c r="B188" s="2"/>
      <c r="C188" s="15"/>
      <c r="D188" s="41"/>
      <c r="E188" s="35"/>
      <c r="F188" s="35"/>
      <c r="G188" s="110"/>
      <c r="I188" s="29"/>
      <c r="J188" s="29"/>
    </row>
    <row r="189" spans="2:6" ht="12.75">
      <c r="B189" s="7"/>
      <c r="C189" s="14"/>
      <c r="E189" s="29"/>
      <c r="F189" s="29"/>
    </row>
    <row r="191" ht="12.75">
      <c r="C191" s="13"/>
    </row>
  </sheetData>
  <sheetProtection/>
  <mergeCells count="1">
    <mergeCell ref="A178:C17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1" r:id="rId2"/>
  <rowBreaks count="6" manualBreakCount="6">
    <brk id="32" max="6" man="1"/>
    <brk id="55" max="6" man="1"/>
    <brk id="76" max="6" man="1"/>
    <brk id="93" max="6" man="1"/>
    <brk id="118" max="6" man="1"/>
    <brk id="14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Streck Transport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</dc:creator>
  <cp:keywords/>
  <dc:description/>
  <cp:lastModifiedBy>GOTHAM U Janine Ammann</cp:lastModifiedBy>
  <cp:lastPrinted>2020-03-06T09:19:45Z</cp:lastPrinted>
  <dcterms:created xsi:type="dcterms:W3CDTF">2000-12-14T13:59:22Z</dcterms:created>
  <dcterms:modified xsi:type="dcterms:W3CDTF">2020-03-06T09:20:41Z</dcterms:modified>
  <cp:category/>
  <cp:version/>
  <cp:contentType/>
  <cp:contentStatus/>
</cp:coreProperties>
</file>